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技能振興部\振興課・静岡五輪準備室\振興課\R07\第63回技能五輪全国大会\０２　参加者（休止連絡・事前練習・ｸﾞﾙｰﾌﾟ分け・参加要領・選手団編成など）_既設\★参加要領\"/>
    </mc:Choice>
  </mc:AlternateContent>
  <workbookProtection workbookPassword="CC5B" lockStructure="1"/>
  <bookViews>
    <workbookView xWindow="0" yWindow="0" windowWidth="19980" windowHeight="12150" activeTab="1"/>
  </bookViews>
  <sheets>
    <sheet name="工具取扱書_様式2 (記入例)" sheetId="1" r:id="rId1"/>
    <sheet name="工具取扱書_様式2" sheetId="2" r:id="rId2"/>
    <sheet name="職種別搬入出日時一覧表" sheetId="3" r:id="rId3"/>
    <sheet name="　" sheetId="4" r:id="rId4"/>
  </sheets>
  <definedNames>
    <definedName name="_xlnm.Print_Area" localSheetId="2">職種別搬入出日時一覧表!$A$1:$P$62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G6" i="2"/>
  <c r="E6" i="2"/>
  <c r="D6" i="2"/>
  <c r="C6" i="2"/>
  <c r="B6" i="2"/>
  <c r="D10" i="1"/>
  <c r="G6" i="1"/>
  <c r="F6" i="2" l="1"/>
</calcChain>
</file>

<file path=xl/comments1.xml><?xml version="1.0" encoding="utf-8"?>
<comments xmlns="http://schemas.openxmlformats.org/spreadsheetml/2006/main">
  <authors>
    <author>shn013</author>
  </authors>
  <commentList>
    <comment ref="F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shn013:</t>
        </r>
        <r>
          <rPr>
            <sz val="9"/>
            <color indexed="81"/>
            <rFont val="MS P ゴシック"/>
            <family val="3"/>
            <charset val="128"/>
          </rPr>
          <t xml:space="preserve">
EXCEL ColorIndex</t>
        </r>
      </text>
    </comment>
  </commentList>
</comments>
</file>

<file path=xl/sharedStrings.xml><?xml version="1.0" encoding="utf-8"?>
<sst xmlns="http://schemas.openxmlformats.org/spreadsheetml/2006/main" count="322" uniqueCount="176">
  <si>
    <t>様式2</t>
    <rPh sb="0" eb="2">
      <t>ヨウシキ</t>
    </rPh>
    <phoneticPr fontId="4"/>
  </si>
  <si>
    <t>　　</t>
    <phoneticPr fontId="4"/>
  </si>
  <si>
    <t>※データ入力のうえ、jisankougu@javada.or.jp
  宛てにExcelデータにて送信してください。</t>
    <phoneticPr fontId="4"/>
  </si>
  <si>
    <t>競技職種名</t>
    <rPh sb="0" eb="2">
      <t>キョウギ</t>
    </rPh>
    <rPh sb="2" eb="4">
      <t>ショクシュ</t>
    </rPh>
    <rPh sb="4" eb="5">
      <t>メイ</t>
    </rPh>
    <phoneticPr fontId="4"/>
  </si>
  <si>
    <t>機械組立て</t>
  </si>
  <si>
    <t>搬入出時
連絡担当者</t>
    <rPh sb="0" eb="2">
      <t>ハンニュウ</t>
    </rPh>
    <rPh sb="2" eb="3">
      <t>デ</t>
    </rPh>
    <rPh sb="3" eb="4">
      <t>ジ</t>
    </rPh>
    <phoneticPr fontId="4"/>
  </si>
  <si>
    <t>都道府県</t>
    <phoneticPr fontId="4"/>
  </si>
  <si>
    <t>東京都</t>
    <rPh sb="0" eb="3">
      <t>トウキョウト</t>
    </rPh>
    <phoneticPr fontId="13"/>
  </si>
  <si>
    <t>所属企業・事業所名</t>
    <rPh sb="2" eb="4">
      <t>キギョウ</t>
    </rPh>
    <rPh sb="5" eb="8">
      <t>ジギョウショ</t>
    </rPh>
    <rPh sb="8" eb="9">
      <t>メイ</t>
    </rPh>
    <phoneticPr fontId="4"/>
  </si>
  <si>
    <t>株式会社○○</t>
    <rPh sb="0" eb="4">
      <t>カブシキガイシャ</t>
    </rPh>
    <phoneticPr fontId="13"/>
  </si>
  <si>
    <t>氏    名</t>
    <phoneticPr fontId="4"/>
  </si>
  <si>
    <t>技能　太郎</t>
    <rPh sb="0" eb="2">
      <t>ギノウ</t>
    </rPh>
    <rPh sb="3" eb="5">
      <t>タロウ</t>
    </rPh>
    <phoneticPr fontId="13"/>
  </si>
  <si>
    <t>緊急連絡先（携帯番号）</t>
    <rPh sb="0" eb="2">
      <t>キンキュウ</t>
    </rPh>
    <rPh sb="2" eb="5">
      <t>レンラクサキ</t>
    </rPh>
    <phoneticPr fontId="4"/>
  </si>
  <si>
    <t>000-000-0000</t>
    <phoneticPr fontId="13"/>
  </si>
  <si>
    <t xml:space="preserve"> E-Mail</t>
    <phoneticPr fontId="4"/>
  </si>
  <si>
    <t>000000＠0000</t>
    <phoneticPr fontId="13"/>
  </si>
  <si>
    <t>参加選手</t>
    <rPh sb="0" eb="2">
      <t>サンカ</t>
    </rPh>
    <rPh sb="2" eb="4">
      <t>センシュ</t>
    </rPh>
    <phoneticPr fontId="4"/>
  </si>
  <si>
    <t>氏名</t>
    <rPh sb="0" eb="2">
      <t>シメイ</t>
    </rPh>
    <phoneticPr fontId="4"/>
  </si>
  <si>
    <t>グループ</t>
    <phoneticPr fontId="4"/>
  </si>
  <si>
    <r>
      <t xml:space="preserve">運送業者
</t>
    </r>
    <r>
      <rPr>
        <sz val="8"/>
        <rFont val="ＭＳ ゴシック"/>
        <family val="3"/>
        <charset val="128"/>
      </rPr>
      <t>（提出時点の分かる範囲で入力して下さい。）</t>
    </r>
    <rPh sb="0" eb="2">
      <t>ウンソウ</t>
    </rPh>
    <rPh sb="2" eb="4">
      <t>ギョウシャ</t>
    </rPh>
    <rPh sb="7" eb="9">
      <t>テイシュツ</t>
    </rPh>
    <rPh sb="9" eb="11">
      <t>ジテン</t>
    </rPh>
    <rPh sb="12" eb="13">
      <t>ワ</t>
    </rPh>
    <rPh sb="15" eb="17">
      <t>ハンイ</t>
    </rPh>
    <rPh sb="18" eb="20">
      <t>ニュウリョク</t>
    </rPh>
    <rPh sb="22" eb="23">
      <t>クダ</t>
    </rPh>
    <phoneticPr fontId="4"/>
  </si>
  <si>
    <t>業者名</t>
    <rPh sb="0" eb="3">
      <t>ギョウシャメイ</t>
    </rPh>
    <phoneticPr fontId="4"/>
  </si>
  <si>
    <t>○○運輸</t>
    <phoneticPr fontId="13"/>
  </si>
  <si>
    <t>中央　太郎</t>
    <rPh sb="0" eb="2">
      <t>チュウオウ</t>
    </rPh>
    <rPh sb="3" eb="5">
      <t>タロウ</t>
    </rPh>
    <phoneticPr fontId="13"/>
  </si>
  <si>
    <t>A</t>
    <phoneticPr fontId="13"/>
  </si>
  <si>
    <t>ドライバー
携帯番号</t>
    <rPh sb="6" eb="8">
      <t>ケイタイ</t>
    </rPh>
    <rPh sb="8" eb="10">
      <t>バンゴウ</t>
    </rPh>
    <phoneticPr fontId="4"/>
  </si>
  <si>
    <t>中央　二郎</t>
    <rPh sb="0" eb="2">
      <t>チュウオウ</t>
    </rPh>
    <rPh sb="3" eb="5">
      <t>ジロウ</t>
    </rPh>
    <phoneticPr fontId="13"/>
  </si>
  <si>
    <t>B</t>
  </si>
  <si>
    <t>ナンバー
プレート</t>
    <phoneticPr fontId="4"/>
  </si>
  <si>
    <t>○○○○</t>
    <phoneticPr fontId="13"/>
  </si>
  <si>
    <t>車体サイズ</t>
    <rPh sb="0" eb="2">
      <t>シャタイ</t>
    </rPh>
    <phoneticPr fontId="4"/>
  </si>
  <si>
    <t>8.75ｍ×2.35ｍ×3.5ｍ</t>
    <phoneticPr fontId="13"/>
  </si>
  <si>
    <t>積載重量</t>
    <rPh sb="0" eb="2">
      <t>セキサイ</t>
    </rPh>
    <rPh sb="2" eb="4">
      <t>ジュウリョウ</t>
    </rPh>
    <phoneticPr fontId="4"/>
  </si>
  <si>
    <t>4ｔ</t>
    <phoneticPr fontId="13"/>
  </si>
  <si>
    <t>持参工具ｻｲｽﾞ</t>
    <rPh sb="0" eb="2">
      <t>ジサン</t>
    </rPh>
    <rPh sb="2" eb="4">
      <t>コウグ</t>
    </rPh>
    <phoneticPr fontId="4"/>
  </si>
  <si>
    <t>2m × 2m × 2m</t>
    <phoneticPr fontId="4"/>
  </si>
  <si>
    <t>(一人あたり)</t>
    <rPh sb="1" eb="3">
      <t>ヒトリ</t>
    </rPh>
    <phoneticPr fontId="4"/>
  </si>
  <si>
    <t>搬入日時</t>
    <rPh sb="0" eb="2">
      <t>ハンニュウ</t>
    </rPh>
    <rPh sb="2" eb="4">
      <t>ニチジ</t>
    </rPh>
    <phoneticPr fontId="4"/>
  </si>
  <si>
    <t>搬出日時</t>
    <rPh sb="0" eb="2">
      <t>ハンシュツ</t>
    </rPh>
    <rPh sb="2" eb="4">
      <t>ニチジ</t>
    </rPh>
    <phoneticPr fontId="4"/>
  </si>
  <si>
    <t>日付</t>
    <rPh sb="0" eb="2">
      <t>ヒヅケ</t>
    </rPh>
    <phoneticPr fontId="4"/>
  </si>
  <si>
    <r>
      <t xml:space="preserve">時間
</t>
    </r>
    <r>
      <rPr>
        <sz val="8"/>
        <rFont val="ＭＳ ゴシック"/>
        <family val="3"/>
        <charset val="128"/>
      </rPr>
      <t>(職種別搬入出日時一覧表の時間区分範囲内で選択して下さい。)</t>
    </r>
    <rPh sb="0" eb="2">
      <t>ジカン</t>
    </rPh>
    <rPh sb="16" eb="18">
      <t>ジカン</t>
    </rPh>
    <rPh sb="18" eb="20">
      <t>クブン</t>
    </rPh>
    <rPh sb="20" eb="23">
      <t>ハンイナイ</t>
    </rPh>
    <rPh sb="24" eb="26">
      <t>センタク</t>
    </rPh>
    <rPh sb="28" eb="29">
      <t>クダ</t>
    </rPh>
    <phoneticPr fontId="4"/>
  </si>
  <si>
    <t>第1希望</t>
    <rPh sb="0" eb="1">
      <t>ダイ</t>
    </rPh>
    <rPh sb="2" eb="4">
      <t>キボウ</t>
    </rPh>
    <phoneticPr fontId="4"/>
  </si>
  <si>
    <t>第2希望</t>
    <phoneticPr fontId="4"/>
  </si>
  <si>
    <t>第3希望</t>
  </si>
  <si>
    <t>第4希望</t>
  </si>
  <si>
    <t>備考</t>
    <rPh sb="0" eb="2">
      <t>ビコウ</t>
    </rPh>
    <phoneticPr fontId="4"/>
  </si>
  <si>
    <t>○○職種と混載で搬出予定です。</t>
    <rPh sb="0" eb="4">
      <t>マルマルショクシュ</t>
    </rPh>
    <rPh sb="5" eb="7">
      <t>コンサイ</t>
    </rPh>
    <rPh sb="8" eb="10">
      <t>ハンシュツ</t>
    </rPh>
    <rPh sb="10" eb="12">
      <t>ヨテイ</t>
    </rPh>
    <phoneticPr fontId="13"/>
  </si>
  <si>
    <t>職種No.</t>
    <rPh sb="0" eb="2">
      <t>ショクシュ</t>
    </rPh>
    <phoneticPr fontId="4"/>
  </si>
  <si>
    <t>会場記号</t>
    <rPh sb="0" eb="2">
      <t>カイジョウ</t>
    </rPh>
    <rPh sb="2" eb="4">
      <t>キゴウ</t>
    </rPh>
    <phoneticPr fontId="13"/>
  </si>
  <si>
    <t>会場名</t>
    <rPh sb="0" eb="2">
      <t>カイジョウ</t>
    </rPh>
    <rPh sb="2" eb="3">
      <t>メイ</t>
    </rPh>
    <phoneticPr fontId="13"/>
  </si>
  <si>
    <t>会場県No.</t>
    <rPh sb="0" eb="2">
      <t>カイジョウ</t>
    </rPh>
    <rPh sb="2" eb="3">
      <t>ケン</t>
    </rPh>
    <phoneticPr fontId="13"/>
  </si>
  <si>
    <t>距離係数</t>
    <rPh sb="0" eb="2">
      <t>キョリ</t>
    </rPh>
    <rPh sb="2" eb="4">
      <t>ケイスウ</t>
    </rPh>
    <phoneticPr fontId="4"/>
  </si>
  <si>
    <t>車両証色</t>
    <rPh sb="0" eb="4">
      <t>シャリョウショウイロ</t>
    </rPh>
    <phoneticPr fontId="4"/>
  </si>
  <si>
    <t>メカトロニクス</t>
  </si>
  <si>
    <t>東京都</t>
    <rPh sb="0" eb="3">
      <t>トウキョウト</t>
    </rPh>
    <phoneticPr fontId="4"/>
  </si>
  <si>
    <t>m × m × m</t>
    <phoneticPr fontId="4"/>
  </si>
  <si>
    <t>01.機械組立て</t>
    <phoneticPr fontId="13"/>
  </si>
  <si>
    <t>日付</t>
    <rPh sb="0" eb="2">
      <t>ヒヅケ</t>
    </rPh>
    <phoneticPr fontId="13"/>
  </si>
  <si>
    <t>時間区分</t>
    <rPh sb="0" eb="2">
      <t>ジカン</t>
    </rPh>
    <rPh sb="2" eb="4">
      <t>クブン</t>
    </rPh>
    <phoneticPr fontId="13"/>
  </si>
  <si>
    <t>搬入日時</t>
    <rPh sb="0" eb="2">
      <t>ハンニュウ</t>
    </rPh>
    <rPh sb="2" eb="4">
      <t>ニチジ</t>
    </rPh>
    <phoneticPr fontId="13"/>
  </si>
  <si>
    <t>～</t>
    <phoneticPr fontId="13"/>
  </si>
  <si>
    <t>-</t>
    <phoneticPr fontId="13"/>
  </si>
  <si>
    <t>搬出日時</t>
    <rPh sb="0" eb="2">
      <t>ハンシュツ</t>
    </rPh>
    <rPh sb="2" eb="4">
      <t>ニチジ</t>
    </rPh>
    <phoneticPr fontId="13"/>
  </si>
  <si>
    <t>02.プラスチック金型</t>
    <rPh sb="9" eb="11">
      <t>カナガタ</t>
    </rPh>
    <phoneticPr fontId="13"/>
  </si>
  <si>
    <t>　事前に調整済の搬入出時間を第一希望欄に入力して下さい。</t>
    <rPh sb="1" eb="3">
      <t>ジゼン</t>
    </rPh>
    <rPh sb="4" eb="6">
      <t>チョウセイ</t>
    </rPh>
    <rPh sb="6" eb="7">
      <t>ズミ</t>
    </rPh>
    <rPh sb="8" eb="11">
      <t>ハンニュウシュツ</t>
    </rPh>
    <rPh sb="11" eb="13">
      <t>ジカン</t>
    </rPh>
    <rPh sb="14" eb="16">
      <t>ダイイチ</t>
    </rPh>
    <rPh sb="16" eb="18">
      <t>キボウ</t>
    </rPh>
    <rPh sb="18" eb="19">
      <t>ラン</t>
    </rPh>
    <rPh sb="20" eb="22">
      <t>ニュウリョク</t>
    </rPh>
    <rPh sb="24" eb="25">
      <t>クダ</t>
    </rPh>
    <phoneticPr fontId="13"/>
  </si>
  <si>
    <t>03.精密機器組立て</t>
    <rPh sb="3" eb="5">
      <t>セイミツ</t>
    </rPh>
    <rPh sb="5" eb="7">
      <t>キキ</t>
    </rPh>
    <rPh sb="7" eb="9">
      <t>クミタテ</t>
    </rPh>
    <phoneticPr fontId="13"/>
  </si>
  <si>
    <t>04.メカトロニクス</t>
    <phoneticPr fontId="13"/>
  </si>
  <si>
    <t>時間区分</t>
    <rPh sb="0" eb="2">
      <t>ジカン</t>
    </rPh>
    <phoneticPr fontId="13"/>
  </si>
  <si>
    <t>06.旋盤</t>
    <rPh sb="3" eb="5">
      <t>センバン</t>
    </rPh>
    <phoneticPr fontId="13"/>
  </si>
  <si>
    <t>備考</t>
    <rPh sb="0" eb="2">
      <t>ビコウ</t>
    </rPh>
    <phoneticPr fontId="13"/>
  </si>
  <si>
    <t>搬入日時</t>
    <phoneticPr fontId="13"/>
  </si>
  <si>
    <t>Aグループ</t>
    <phoneticPr fontId="13"/>
  </si>
  <si>
    <t>Bグループ</t>
    <phoneticPr fontId="13"/>
  </si>
  <si>
    <t>Cグループ</t>
    <phoneticPr fontId="13"/>
  </si>
  <si>
    <t>-</t>
  </si>
  <si>
    <t>07.フライス盤</t>
    <rPh sb="7" eb="8">
      <t>バン</t>
    </rPh>
    <phoneticPr fontId="13"/>
  </si>
  <si>
    <t>～</t>
  </si>
  <si>
    <t>Dグループ</t>
    <phoneticPr fontId="13"/>
  </si>
  <si>
    <t>08.構造物鉄工</t>
    <phoneticPr fontId="13"/>
  </si>
  <si>
    <t>09.電気溶接</t>
    <rPh sb="3" eb="5">
      <t>デンキ</t>
    </rPh>
    <rPh sb="5" eb="7">
      <t>ヨウセツ</t>
    </rPh>
    <phoneticPr fontId="13"/>
  </si>
  <si>
    <t>職種名</t>
    <rPh sb="0" eb="2">
      <t>ショクシュ</t>
    </rPh>
    <rPh sb="2" eb="3">
      <t>メイ</t>
    </rPh>
    <phoneticPr fontId="13"/>
  </si>
  <si>
    <t>職種No.</t>
    <rPh sb="0" eb="2">
      <t>ショクシュ</t>
    </rPh>
    <phoneticPr fontId="13"/>
  </si>
  <si>
    <t>車両証色</t>
    <rPh sb="0" eb="3">
      <t>シャリョウショウ</t>
    </rPh>
    <rPh sb="3" eb="4">
      <t>イロ</t>
    </rPh>
    <phoneticPr fontId="13"/>
  </si>
  <si>
    <t>Gr</t>
    <phoneticPr fontId="13"/>
  </si>
  <si>
    <t>プラスチック金型</t>
    <rPh sb="6" eb="8">
      <t>カナガタ</t>
    </rPh>
    <phoneticPr fontId="13"/>
  </si>
  <si>
    <t>As</t>
    <phoneticPr fontId="13"/>
  </si>
  <si>
    <t>日立Astemo㈱佐和ｸﾞﾛｰﾊﾞﾙ教育ｾﾝﾀ</t>
  </si>
  <si>
    <t>B</t>
    <phoneticPr fontId="13"/>
  </si>
  <si>
    <t>精密機器組立て</t>
    <rPh sb="0" eb="6">
      <t>セイミツキキクミタテ</t>
    </rPh>
    <phoneticPr fontId="13"/>
  </si>
  <si>
    <t>C</t>
    <phoneticPr fontId="13"/>
  </si>
  <si>
    <t>D</t>
    <phoneticPr fontId="13"/>
  </si>
  <si>
    <t>旋盤</t>
    <rPh sb="0" eb="2">
      <t>センバン</t>
    </rPh>
    <phoneticPr fontId="13"/>
  </si>
  <si>
    <t>総合</t>
    <rPh sb="0" eb="2">
      <t>ソウゴウ</t>
    </rPh>
    <phoneticPr fontId="13"/>
  </si>
  <si>
    <t>愛知県立愛知総合工科高等学校</t>
    <phoneticPr fontId="13"/>
  </si>
  <si>
    <t>E</t>
    <phoneticPr fontId="13"/>
  </si>
  <si>
    <t>フライス盤</t>
  </si>
  <si>
    <t>中部</t>
    <rPh sb="0" eb="2">
      <t>チュウブ</t>
    </rPh>
    <phoneticPr fontId="13"/>
  </si>
  <si>
    <t>ポリテクセンター中部</t>
    <phoneticPr fontId="13"/>
  </si>
  <si>
    <t>構造物鉄工</t>
  </si>
  <si>
    <t>長野</t>
    <rPh sb="0" eb="2">
      <t>ナガノ</t>
    </rPh>
    <phoneticPr fontId="13"/>
  </si>
  <si>
    <t>長野県松本技術専門校ふれあい技能ｾﾝﾀｰ</t>
  </si>
  <si>
    <t>電気溶接</t>
    <rPh sb="0" eb="2">
      <t>デンキ</t>
    </rPh>
    <rPh sb="2" eb="4">
      <t>ヨウセツ</t>
    </rPh>
    <phoneticPr fontId="13"/>
  </si>
  <si>
    <t>高度</t>
    <rPh sb="0" eb="2">
      <t>コウド</t>
    </rPh>
    <phoneticPr fontId="13"/>
  </si>
  <si>
    <t>高度ポリテクセンター</t>
  </si>
  <si>
    <t>自動車板金</t>
  </si>
  <si>
    <t>春日</t>
    <rPh sb="0" eb="2">
      <t>カスガ</t>
    </rPh>
    <phoneticPr fontId="13"/>
  </si>
  <si>
    <t>春日井市落合公園体育館</t>
    <rPh sb="0" eb="4">
      <t>カスガイシ</t>
    </rPh>
    <rPh sb="4" eb="6">
      <t>オチアイ</t>
    </rPh>
    <rPh sb="6" eb="8">
      <t>コウエン</t>
    </rPh>
    <rPh sb="8" eb="11">
      <t>タイイクカン</t>
    </rPh>
    <phoneticPr fontId="13"/>
  </si>
  <si>
    <t>搬入出日選択肢</t>
    <rPh sb="0" eb="2">
      <t>ハンニュウ</t>
    </rPh>
    <rPh sb="2" eb="3">
      <t>シュツ</t>
    </rPh>
    <rPh sb="3" eb="4">
      <t>ヒ</t>
    </rPh>
    <rPh sb="4" eb="7">
      <t>センタクシ</t>
    </rPh>
    <phoneticPr fontId="13"/>
  </si>
  <si>
    <t>搬入出時選択肢</t>
    <rPh sb="0" eb="2">
      <t>ハンニュウ</t>
    </rPh>
    <rPh sb="2" eb="3">
      <t>シュツ</t>
    </rPh>
    <rPh sb="3" eb="4">
      <t>ジ</t>
    </rPh>
    <rPh sb="4" eb="7">
      <t>センタクシ</t>
    </rPh>
    <phoneticPr fontId="13"/>
  </si>
  <si>
    <t>北海道</t>
    <rPh sb="0" eb="3">
      <t>ホッカイドウ</t>
    </rPh>
    <phoneticPr fontId="4"/>
  </si>
  <si>
    <t>青森県</t>
    <rPh sb="0" eb="2">
      <t>アオモリ</t>
    </rPh>
    <rPh sb="2" eb="3">
      <t>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</si>
  <si>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</si>
  <si>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</si>
  <si>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</si>
  <si>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</si>
  <si>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</si>
  <si>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イバラキケン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</si>
  <si>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</si>
  <si>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</si>
  <si>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</si>
  <si>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</si>
  <si>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</si>
  <si>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</si>
  <si>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</si>
  <si>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</si>
  <si>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</si>
  <si>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</si>
  <si>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</si>
  <si>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</si>
  <si>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</si>
  <si>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</si>
  <si>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</si>
  <si>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</si>
  <si>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</si>
  <si>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</si>
  <si>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</si>
  <si>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</si>
  <si>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</si>
  <si>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</si>
  <si>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</si>
  <si>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</si>
  <si>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</si>
  <si>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</si>
  <si>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</si>
  <si>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</si>
  <si>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</si>
  <si>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</si>
  <si>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</si>
  <si>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</si>
  <si>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</si>
  <si>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</si>
  <si>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</si>
  <si>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</si>
  <si>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</si>
  <si>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</si>
  <si>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様式2関係</t>
    <rPh sb="0" eb="2">
      <t>ヨウシキ</t>
    </rPh>
    <rPh sb="3" eb="5">
      <t>カンケイ</t>
    </rPh>
    <phoneticPr fontId="13"/>
  </si>
  <si>
    <t>職種別搬入出日時一覧表</t>
    <rPh sb="0" eb="3">
      <t>ショクシュベツ</t>
    </rPh>
    <rPh sb="3" eb="5">
      <t>ハンニュウ</t>
    </rPh>
    <rPh sb="5" eb="6">
      <t>シュツ</t>
    </rPh>
    <rPh sb="6" eb="8">
      <t>ニチジ</t>
    </rPh>
    <rPh sb="8" eb="11">
      <t>イチランヒョウ</t>
    </rPh>
    <phoneticPr fontId="13"/>
  </si>
  <si>
    <t>第63回技能五輪全国大会　工具取扱書（E）</t>
    <phoneticPr fontId="4"/>
  </si>
  <si>
    <t>R7工具搬入</t>
    <rPh sb="2" eb="4">
      <t>コウグ</t>
    </rPh>
    <rPh sb="4" eb="6">
      <t>ハンニュウ</t>
    </rPh>
    <phoneticPr fontId="13"/>
  </si>
  <si>
    <t>R7工具搬出</t>
    <rPh sb="2" eb="4">
      <t>コウグ</t>
    </rPh>
    <rPh sb="4" eb="6">
      <t>ハンシュツ</t>
    </rPh>
    <phoneticPr fontId="13"/>
  </si>
  <si>
    <t>R6工具搬入</t>
    <phoneticPr fontId="13"/>
  </si>
  <si>
    <t>R6工具搬出</t>
    <phoneticPr fontId="13"/>
  </si>
  <si>
    <t>搬出は10/14(火)</t>
    <rPh sb="0" eb="2">
      <t>ハンシュツ</t>
    </rPh>
    <rPh sb="8" eb="11">
      <t>カ</t>
    </rPh>
    <phoneticPr fontId="13"/>
  </si>
  <si>
    <t>搬出は10/15(水)</t>
    <rPh sb="0" eb="2">
      <t>ハンシュツ</t>
    </rPh>
    <rPh sb="8" eb="11">
      <t>スイ</t>
    </rPh>
    <phoneticPr fontId="13"/>
  </si>
  <si>
    <t>搬出は10/16(木)</t>
    <rPh sb="0" eb="2">
      <t>ハンシュツ</t>
    </rPh>
    <rPh sb="8" eb="11">
      <t>モク</t>
    </rPh>
    <phoneticPr fontId="13"/>
  </si>
  <si>
    <t>搬出は10/17(金)</t>
    <rPh sb="0" eb="2">
      <t>ハンシュツ</t>
    </rPh>
    <rPh sb="8" eb="11">
      <t>キン</t>
    </rPh>
    <phoneticPr fontId="13"/>
  </si>
  <si>
    <t>搬入は10/11(土)</t>
    <rPh sb="0" eb="2">
      <t>ハンニュウ</t>
    </rPh>
    <rPh sb="8" eb="11">
      <t>ド</t>
    </rPh>
    <phoneticPr fontId="13"/>
  </si>
  <si>
    <t>搬入は10/12(日)</t>
    <rPh sb="0" eb="2">
      <t>ハンニュウ</t>
    </rPh>
    <rPh sb="8" eb="11">
      <t>ニチ</t>
    </rPh>
    <phoneticPr fontId="13"/>
  </si>
  <si>
    <t>搬入は10/13(月)</t>
    <rPh sb="0" eb="2">
      <t>ハンニュウ</t>
    </rPh>
    <rPh sb="8" eb="11">
      <t>ゲツ</t>
    </rPh>
    <phoneticPr fontId="13"/>
  </si>
  <si>
    <t>搬入は10/14(火)</t>
    <rPh sb="0" eb="2">
      <t>ハンニュウ</t>
    </rPh>
    <rPh sb="8" eb="11">
      <t>カ</t>
    </rPh>
    <phoneticPr fontId="13"/>
  </si>
  <si>
    <t>第63回技能五輪全国大会　工具取扱書（E）</t>
    <phoneticPr fontId="4"/>
  </si>
  <si>
    <t>12.自動車板金</t>
    <rPh sb="3" eb="6">
      <t>ジドウシャ</t>
    </rPh>
    <rPh sb="6" eb="8">
      <t>バンキン</t>
    </rPh>
    <phoneticPr fontId="13"/>
  </si>
  <si>
    <t>提出期限：令和7年9月12日（金）厳守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7" eb="19">
      <t>ゲンシュ</t>
    </rPh>
    <phoneticPr fontId="4"/>
  </si>
  <si>
    <t>愛Ｆ</t>
    <rPh sb="0" eb="1">
      <t>アイ</t>
    </rPh>
    <phoneticPr fontId="13"/>
  </si>
  <si>
    <t>愛知県国際展示場　ホールＦ</t>
    <rPh sb="0" eb="3">
      <t>アイチケン</t>
    </rPh>
    <rPh sb="3" eb="5">
      <t>コクサイ</t>
    </rPh>
    <rPh sb="5" eb="7">
      <t>テンジ</t>
    </rPh>
    <rPh sb="7" eb="8">
      <t>ジョウ</t>
    </rPh>
    <phoneticPr fontId="13"/>
  </si>
  <si>
    <t>愛Ｄ</t>
    <rPh sb="0" eb="1">
      <t>アイ</t>
    </rPh>
    <phoneticPr fontId="13"/>
  </si>
  <si>
    <t>愛知県国際展示場　ホールＤ</t>
    <rPh sb="0" eb="3">
      <t>アイチケン</t>
    </rPh>
    <rPh sb="3" eb="5">
      <t>コクサイ</t>
    </rPh>
    <rPh sb="5" eb="7">
      <t>テンジ</t>
    </rPh>
    <rPh sb="7" eb="8">
      <t>ジョウ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</si>
</sst>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\(aaa\)"/>
    <numFmt numFmtId="177" formatCode="m/d\ \(aaa\)"/>
  </numFmts>
  <fonts count="23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u/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0" tint="-4.9989318521683403E-2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3">
    <xf numFmtId="0" fontId="0" fillId="0" borderId="0" xfId="0"/>
    <xf numFmtId="0" fontId="2" fillId="0" borderId="0" xfId="1" applyFont="1" applyProtection="1">
      <alignment vertical="center"/>
    </xf>
    <xf numFmtId="0" fontId="0" fillId="0" borderId="0" xfId="1" applyFont="1" applyAlignment="1" applyProtection="1">
      <alignment horizontal="right" vertical="center"/>
    </xf>
    <xf numFmtId="0" fontId="6" fillId="0" borderId="0" xfId="1" applyFont="1" applyAlignment="1" applyProtection="1">
      <alignment horizontal="left" vertical="center"/>
    </xf>
    <xf numFmtId="0" fontId="6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vertical="center"/>
    </xf>
    <xf numFmtId="0" fontId="9" fillId="0" borderId="0" xfId="1" applyFo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14" fillId="2" borderId="3" xfId="1" applyFont="1" applyFill="1" applyBorder="1" applyAlignment="1" applyProtection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2" fillId="0" borderId="0" xfId="1" applyFont="1" applyBorder="1" applyProtection="1">
      <alignment vertical="center"/>
    </xf>
    <xf numFmtId="0" fontId="2" fillId="2" borderId="5" xfId="1" applyFont="1" applyFill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2" fillId="2" borderId="5" xfId="1" applyFont="1" applyFill="1" applyBorder="1" applyProtection="1">
      <alignment vertical="center"/>
    </xf>
    <xf numFmtId="0" fontId="12" fillId="0" borderId="5" xfId="1" applyFont="1" applyBorder="1" applyAlignment="1" applyProtection="1">
      <alignment horizontal="center" vertical="center"/>
      <protection locked="0"/>
    </xf>
    <xf numFmtId="0" fontId="10" fillId="2" borderId="5" xfId="1" applyFont="1" applyFill="1" applyBorder="1" applyAlignment="1" applyProtection="1">
      <alignment vertical="center" wrapText="1"/>
    </xf>
    <xf numFmtId="0" fontId="2" fillId="2" borderId="5" xfId="1" applyFont="1" applyFill="1" applyBorder="1" applyAlignment="1" applyProtection="1">
      <alignment vertical="center" wrapText="1"/>
    </xf>
    <xf numFmtId="0" fontId="16" fillId="0" borderId="0" xfId="1" quotePrefix="1" applyFont="1" applyAlignment="1" applyProtection="1">
      <alignment horizontal="right" vertical="center"/>
    </xf>
    <xf numFmtId="0" fontId="0" fillId="2" borderId="5" xfId="1" applyFont="1" applyFill="1" applyBorder="1" applyProtection="1">
      <alignment vertical="center"/>
    </xf>
    <xf numFmtId="0" fontId="15" fillId="0" borderId="3" xfId="1" applyFont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6" fillId="2" borderId="6" xfId="1" applyFont="1" applyFill="1" applyBorder="1" applyAlignment="1" applyProtection="1">
      <alignment horizontal="center" vertical="center" wrapText="1" shrinkToFit="1"/>
    </xf>
    <xf numFmtId="20" fontId="2" fillId="0" borderId="0" xfId="1" applyNumberFormat="1" applyFont="1" applyBorder="1" applyAlignment="1" applyProtection="1">
      <alignment vertical="center" wrapText="1"/>
    </xf>
    <xf numFmtId="0" fontId="6" fillId="2" borderId="4" xfId="1" applyFont="1" applyFill="1" applyBorder="1" applyAlignment="1" applyProtection="1">
      <alignment horizontal="center" vertical="center" wrapText="1" shrinkToFit="1"/>
    </xf>
    <xf numFmtId="0" fontId="6" fillId="2" borderId="5" xfId="1" applyFont="1" applyFill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horizontal="right" vertical="center"/>
    </xf>
    <xf numFmtId="0" fontId="2" fillId="0" borderId="0" xfId="1" applyFont="1" applyAlignment="1" applyProtection="1">
      <alignment horizontal="left" vertical="center"/>
    </xf>
    <xf numFmtId="0" fontId="9" fillId="0" borderId="0" xfId="1" applyFont="1" applyFill="1" applyAlignment="1" applyProtection="1">
      <alignment horizontal="left"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Protection="1">
      <alignment vertical="center"/>
    </xf>
    <xf numFmtId="0" fontId="18" fillId="0" borderId="0" xfId="1" applyFont="1" applyBorder="1" applyAlignment="1" applyProtection="1">
      <alignment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3" xfId="1" applyFont="1" applyFill="1" applyBorder="1" applyAlignment="1" applyProtection="1">
      <alignment vertical="center"/>
    </xf>
    <xf numFmtId="0" fontId="2" fillId="0" borderId="5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vertical="center"/>
    </xf>
    <xf numFmtId="0" fontId="2" fillId="2" borderId="6" xfId="1" applyFont="1" applyFill="1" applyBorder="1" applyAlignment="1" applyProtection="1">
      <alignment horizontal="center" vertical="center" wrapText="1" shrinkToFit="1"/>
    </xf>
    <xf numFmtId="0" fontId="2" fillId="2" borderId="4" xfId="1" applyFont="1" applyFill="1" applyBorder="1" applyAlignment="1" applyProtection="1">
      <alignment horizontal="center" vertical="center" wrapText="1" shrinkToFit="1"/>
    </xf>
    <xf numFmtId="0" fontId="2" fillId="2" borderId="5" xfId="1" applyFont="1" applyFill="1" applyBorder="1" applyAlignment="1" applyProtection="1">
      <alignment horizontal="center" vertical="center" shrinkToFit="1"/>
    </xf>
    <xf numFmtId="0" fontId="0" fillId="0" borderId="0" xfId="0" applyFont="1" applyProtection="1"/>
    <xf numFmtId="0" fontId="0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Protection="1"/>
    <xf numFmtId="177" fontId="2" fillId="0" borderId="7" xfId="1" applyNumberFormat="1" applyFont="1" applyFill="1" applyBorder="1" applyAlignment="1" applyProtection="1">
      <alignment vertical="center"/>
    </xf>
    <xf numFmtId="20" fontId="2" fillId="0" borderId="14" xfId="1" applyNumberFormat="1" applyFont="1" applyFill="1" applyBorder="1" applyAlignment="1" applyProtection="1">
      <alignment vertical="center"/>
    </xf>
    <xf numFmtId="20" fontId="2" fillId="0" borderId="14" xfId="1" applyNumberFormat="1" applyFont="1" applyFill="1" applyBorder="1" applyAlignment="1" applyProtection="1">
      <alignment horizontal="center" vertical="center"/>
    </xf>
    <xf numFmtId="20" fontId="2" fillId="0" borderId="13" xfId="1" applyNumberFormat="1" applyFont="1" applyFill="1" applyBorder="1" applyAlignment="1" applyProtection="1">
      <alignment vertical="center"/>
    </xf>
    <xf numFmtId="20" fontId="2" fillId="0" borderId="2" xfId="1" applyNumberFormat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vertical="center"/>
    </xf>
    <xf numFmtId="20" fontId="2" fillId="0" borderId="19" xfId="1" applyNumberFormat="1" applyFont="1" applyFill="1" applyBorder="1" applyAlignment="1" applyProtection="1">
      <alignment vertical="center"/>
    </xf>
    <xf numFmtId="20" fontId="2" fillId="0" borderId="11" xfId="1" applyNumberFormat="1" applyFont="1" applyFill="1" applyBorder="1" applyAlignment="1" applyProtection="1">
      <alignment horizontal="center" vertical="center"/>
    </xf>
    <xf numFmtId="20" fontId="2" fillId="0" borderId="18" xfId="1" applyNumberFormat="1" applyFont="1" applyFill="1" applyBorder="1" applyAlignment="1" applyProtection="1">
      <alignment vertical="center"/>
    </xf>
    <xf numFmtId="177" fontId="2" fillId="0" borderId="5" xfId="1" applyNumberFormat="1" applyFont="1" applyFill="1" applyBorder="1" applyAlignment="1" applyProtection="1">
      <alignment vertical="center"/>
    </xf>
    <xf numFmtId="20" fontId="2" fillId="0" borderId="2" xfId="1" applyNumberFormat="1" applyFont="1" applyFill="1" applyBorder="1" applyAlignment="1" applyProtection="1">
      <alignment vertical="center"/>
    </xf>
    <xf numFmtId="20" fontId="2" fillId="0" borderId="3" xfId="1" applyNumberFormat="1" applyFont="1" applyFill="1" applyBorder="1" applyAlignment="1" applyProtection="1">
      <alignment vertical="center"/>
    </xf>
    <xf numFmtId="14" fontId="0" fillId="0" borderId="0" xfId="0" applyNumberFormat="1" applyFont="1" applyFill="1" applyProtection="1"/>
    <xf numFmtId="0" fontId="0" fillId="3" borderId="5" xfId="0" applyFont="1" applyFill="1" applyBorder="1" applyAlignment="1" applyProtection="1">
      <alignment horizontal="center" vertical="center"/>
    </xf>
    <xf numFmtId="20" fontId="0" fillId="0" borderId="19" xfId="1" applyNumberFormat="1" applyFont="1" applyFill="1" applyBorder="1" applyAlignment="1" applyProtection="1">
      <alignment vertical="center"/>
    </xf>
    <xf numFmtId="20" fontId="0" fillId="0" borderId="19" xfId="1" applyNumberFormat="1" applyFont="1" applyFill="1" applyBorder="1" applyAlignment="1" applyProtection="1">
      <alignment horizontal="center" vertical="center"/>
    </xf>
    <xf numFmtId="20" fontId="0" fillId="0" borderId="18" xfId="1" applyNumberFormat="1" applyFont="1" applyFill="1" applyBorder="1" applyAlignment="1" applyProtection="1">
      <alignment vertical="center"/>
    </xf>
    <xf numFmtId="20" fontId="0" fillId="0" borderId="14" xfId="1" applyNumberFormat="1" applyFont="1" applyFill="1" applyBorder="1" applyAlignment="1" applyProtection="1">
      <alignment vertical="center"/>
    </xf>
    <xf numFmtId="20" fontId="0" fillId="0" borderId="14" xfId="1" applyNumberFormat="1" applyFont="1" applyFill="1" applyBorder="1" applyAlignment="1" applyProtection="1">
      <alignment horizontal="center" vertical="center"/>
    </xf>
    <xf numFmtId="20" fontId="0" fillId="0" borderId="13" xfId="1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4" xfId="1" applyFont="1" applyFill="1" applyBorder="1" applyAlignment="1" applyProtection="1">
      <alignment horizontal="center" vertical="center" wrapText="1"/>
    </xf>
    <xf numFmtId="177" fontId="2" fillId="0" borderId="23" xfId="1" applyNumberFormat="1" applyFont="1" applyFill="1" applyBorder="1" applyAlignment="1" applyProtection="1">
      <alignment vertical="center"/>
    </xf>
    <xf numFmtId="177" fontId="2" fillId="0" borderId="26" xfId="1" applyNumberFormat="1" applyFont="1" applyFill="1" applyBorder="1" applyAlignment="1" applyProtection="1">
      <alignment vertical="center"/>
    </xf>
    <xf numFmtId="20" fontId="2" fillId="0" borderId="27" xfId="1" applyNumberFormat="1" applyFont="1" applyFill="1" applyBorder="1" applyAlignment="1" applyProtection="1">
      <alignment vertical="center"/>
    </xf>
    <xf numFmtId="20" fontId="2" fillId="0" borderId="27" xfId="1" applyNumberFormat="1" applyFont="1" applyFill="1" applyBorder="1" applyAlignment="1" applyProtection="1">
      <alignment horizontal="center" vertical="center"/>
    </xf>
    <xf numFmtId="20" fontId="2" fillId="0" borderId="28" xfId="1" applyNumberFormat="1" applyFont="1" applyFill="1" applyBorder="1" applyAlignment="1" applyProtection="1">
      <alignment vertical="center"/>
    </xf>
    <xf numFmtId="20" fontId="2" fillId="0" borderId="1" xfId="1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1" applyFont="1" applyFill="1" applyBorder="1" applyAlignment="1" applyProtection="1">
      <alignment horizontal="center" vertical="center"/>
    </xf>
    <xf numFmtId="177" fontId="0" fillId="0" borderId="0" xfId="1" applyNumberFormat="1" applyFont="1" applyFill="1" applyBorder="1" applyAlignment="1" applyProtection="1">
      <alignment vertical="center"/>
    </xf>
    <xf numFmtId="20" fontId="0" fillId="0" borderId="0" xfId="1" applyNumberFormat="1" applyFont="1" applyFill="1" applyBorder="1" applyAlignment="1" applyProtection="1">
      <alignment vertical="center"/>
    </xf>
    <xf numFmtId="20" fontId="0" fillId="0" borderId="0" xfId="1" applyNumberFormat="1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/>
    </xf>
    <xf numFmtId="0" fontId="0" fillId="0" borderId="5" xfId="1" applyFont="1" applyFill="1" applyBorder="1" applyAlignment="1" applyProtection="1">
      <alignment horizontal="center" vertical="center"/>
    </xf>
    <xf numFmtId="20" fontId="2" fillId="0" borderId="20" xfId="1" applyNumberFormat="1" applyFont="1" applyFill="1" applyBorder="1" applyAlignment="1" applyProtection="1">
      <alignment vertical="center"/>
    </xf>
    <xf numFmtId="20" fontId="2" fillId="0" borderId="21" xfId="1" applyNumberFormat="1" applyFont="1" applyFill="1" applyBorder="1" applyAlignment="1" applyProtection="1">
      <alignment vertical="center"/>
    </xf>
    <xf numFmtId="20" fontId="2" fillId="0" borderId="22" xfId="1" applyNumberFormat="1" applyFont="1" applyFill="1" applyBorder="1" applyAlignment="1" applyProtection="1">
      <alignment vertical="center"/>
    </xf>
    <xf numFmtId="20" fontId="0" fillId="0" borderId="21" xfId="1" applyNumberFormat="1" applyFont="1" applyFill="1" applyBorder="1" applyAlignment="1" applyProtection="1">
      <alignment horizontal="center" vertical="center"/>
    </xf>
    <xf numFmtId="0" fontId="0" fillId="0" borderId="8" xfId="1" applyFont="1" applyFill="1" applyBorder="1" applyAlignment="1" applyProtection="1">
      <alignment horizontal="center" vertical="center"/>
    </xf>
    <xf numFmtId="20" fontId="2" fillId="0" borderId="9" xfId="1" applyNumberFormat="1" applyFont="1" applyFill="1" applyBorder="1" applyAlignment="1" applyProtection="1">
      <alignment vertical="center"/>
    </xf>
    <xf numFmtId="20" fontId="2" fillId="0" borderId="11" xfId="1" applyNumberFormat="1" applyFont="1" applyFill="1" applyBorder="1" applyAlignment="1" applyProtection="1">
      <alignment vertical="center"/>
    </xf>
    <xf numFmtId="20" fontId="2" fillId="0" borderId="10" xfId="1" applyNumberFormat="1" applyFont="1" applyFill="1" applyBorder="1" applyAlignment="1" applyProtection="1">
      <alignment vertical="center"/>
    </xf>
    <xf numFmtId="20" fontId="0" fillId="0" borderId="11" xfId="1" applyNumberFormat="1" applyFont="1" applyFill="1" applyBorder="1" applyAlignment="1" applyProtection="1">
      <alignment horizontal="center" vertical="center"/>
    </xf>
    <xf numFmtId="177" fontId="2" fillId="0" borderId="7" xfId="1" applyNumberFormat="1" applyFont="1" applyFill="1" applyBorder="1" applyAlignment="1" applyProtection="1">
      <alignment horizontal="right" vertical="center"/>
    </xf>
    <xf numFmtId="20" fontId="2" fillId="0" borderId="15" xfId="1" applyNumberFormat="1" applyFont="1" applyFill="1" applyBorder="1" applyAlignment="1" applyProtection="1">
      <alignment vertical="center"/>
    </xf>
    <xf numFmtId="20" fontId="2" fillId="0" borderId="0" xfId="1" applyNumberFormat="1" applyFont="1" applyFill="1" applyBorder="1" applyAlignment="1" applyProtection="1">
      <alignment horizontal="center" vertical="center"/>
    </xf>
    <xf numFmtId="20" fontId="2" fillId="0" borderId="0" xfId="1" applyNumberFormat="1" applyFont="1" applyFill="1" applyBorder="1" applyAlignment="1" applyProtection="1">
      <alignment vertical="center"/>
    </xf>
    <xf numFmtId="20" fontId="2" fillId="0" borderId="16" xfId="1" applyNumberFormat="1" applyFont="1" applyFill="1" applyBorder="1" applyAlignment="1" applyProtection="1">
      <alignment vertical="center"/>
    </xf>
    <xf numFmtId="177" fontId="2" fillId="0" borderId="6" xfId="1" applyNumberFormat="1" applyFont="1" applyFill="1" applyBorder="1" applyAlignment="1" applyProtection="1">
      <alignment horizontal="right" vertical="center"/>
    </xf>
    <xf numFmtId="177" fontId="2" fillId="0" borderId="5" xfId="1" applyNumberFormat="1" applyFont="1" applyFill="1" applyBorder="1" applyAlignment="1" applyProtection="1">
      <alignment horizontal="right" vertical="center"/>
    </xf>
    <xf numFmtId="20" fontId="2" fillId="0" borderId="12" xfId="1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2" borderId="5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right"/>
    </xf>
    <xf numFmtId="0" fontId="0" fillId="4" borderId="5" xfId="0" applyFont="1" applyFill="1" applyBorder="1" applyAlignment="1">
      <alignment horizontal="left" vertical="center"/>
    </xf>
    <xf numFmtId="0" fontId="0" fillId="2" borderId="5" xfId="0" applyFont="1" applyFill="1" applyBorder="1"/>
    <xf numFmtId="176" fontId="0" fillId="2" borderId="5" xfId="1" applyNumberFormat="1" applyFont="1" applyFill="1" applyBorder="1" applyAlignment="1" applyProtection="1">
      <alignment vertical="center" wrapText="1"/>
      <protection locked="0"/>
    </xf>
    <xf numFmtId="177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7" fontId="0" fillId="4" borderId="1" xfId="1" applyNumberFormat="1" applyFont="1" applyFill="1" applyBorder="1" applyAlignment="1" applyProtection="1">
      <alignment horizontal="right" vertical="center"/>
    </xf>
    <xf numFmtId="20" fontId="0" fillId="4" borderId="5" xfId="0" applyNumberFormat="1" applyFont="1" applyFill="1" applyBorder="1"/>
    <xf numFmtId="0" fontId="0" fillId="0" borderId="0" xfId="0" applyFont="1" applyFill="1" applyBorder="1"/>
    <xf numFmtId="0" fontId="0" fillId="0" borderId="0" xfId="0" applyFont="1" applyAlignment="1" applyProtection="1">
      <alignment horizontal="right"/>
    </xf>
    <xf numFmtId="56" fontId="0" fillId="0" borderId="0" xfId="0" applyNumberFormat="1" applyFont="1" applyBorder="1"/>
    <xf numFmtId="0" fontId="5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10" fillId="0" borderId="0" xfId="1" applyFont="1" applyAlignment="1" applyProtection="1">
      <alignment horizontal="left" vertical="center" wrapText="1"/>
    </xf>
    <xf numFmtId="14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Fill="1" applyBorder="1" applyAlignment="1" applyProtection="1">
      <alignment horizontal="center" vertical="center"/>
      <protection locked="0"/>
    </xf>
    <xf numFmtId="0" fontId="11" fillId="0" borderId="3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0" fontId="12" fillId="0" borderId="5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left" vertical="center"/>
    </xf>
    <xf numFmtId="0" fontId="6" fillId="2" borderId="6" xfId="1" applyFont="1" applyFill="1" applyBorder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</xf>
    <xf numFmtId="0" fontId="2" fillId="2" borderId="5" xfId="1" applyFont="1" applyFill="1" applyBorder="1" applyAlignment="1" applyProtection="1">
      <alignment horizontal="center" vertical="center"/>
    </xf>
    <xf numFmtId="0" fontId="0" fillId="2" borderId="5" xfId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9" xfId="1" applyFont="1" applyFill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center" vertical="center"/>
    </xf>
    <xf numFmtId="0" fontId="0" fillId="2" borderId="9" xfId="1" applyFont="1" applyFill="1" applyBorder="1" applyAlignment="1" applyProtection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/>
    </xf>
    <xf numFmtId="0" fontId="0" fillId="2" borderId="8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/>
    </xf>
    <xf numFmtId="176" fontId="12" fillId="0" borderId="12" xfId="1" applyNumberFormat="1" applyFont="1" applyBorder="1" applyAlignment="1" applyProtection="1">
      <alignment horizontal="center" vertical="center" wrapText="1"/>
      <protection locked="0"/>
    </xf>
    <xf numFmtId="176" fontId="12" fillId="0" borderId="13" xfId="1" applyNumberFormat="1" applyFont="1" applyBorder="1" applyAlignment="1" applyProtection="1">
      <alignment horizontal="center" vertical="center" wrapText="1"/>
      <protection locked="0"/>
    </xf>
    <xf numFmtId="20" fontId="12" fillId="0" borderId="12" xfId="1" applyNumberFormat="1" applyFont="1" applyBorder="1" applyAlignment="1" applyProtection="1">
      <alignment horizontal="center" vertical="center" wrapText="1"/>
      <protection locked="0"/>
    </xf>
    <xf numFmtId="20" fontId="12" fillId="0" borderId="14" xfId="1" applyNumberFormat="1" applyFont="1" applyBorder="1" applyAlignment="1" applyProtection="1">
      <alignment horizontal="center" vertical="center" wrapText="1"/>
      <protection locked="0"/>
    </xf>
    <xf numFmtId="20" fontId="12" fillId="0" borderId="13" xfId="1" applyNumberFormat="1" applyFont="1" applyBorder="1" applyAlignment="1" applyProtection="1">
      <alignment horizontal="center" vertical="center" wrapText="1"/>
      <protection locked="0"/>
    </xf>
    <xf numFmtId="176" fontId="12" fillId="0" borderId="14" xfId="1" applyNumberFormat="1" applyFont="1" applyBorder="1" applyAlignment="1" applyProtection="1">
      <alignment horizontal="center" vertical="center" wrapText="1"/>
      <protection locked="0"/>
    </xf>
    <xf numFmtId="20" fontId="12" fillId="0" borderId="7" xfId="1" applyNumberFormat="1" applyFont="1" applyBorder="1" applyAlignment="1" applyProtection="1">
      <alignment horizontal="center" vertical="center" wrapText="1"/>
      <protection locked="0"/>
    </xf>
    <xf numFmtId="20" fontId="12" fillId="0" borderId="1" xfId="1" applyNumberFormat="1" applyFont="1" applyBorder="1" applyAlignment="1" applyProtection="1">
      <alignment horizontal="center" vertical="center" wrapText="1"/>
      <protection locked="0"/>
    </xf>
    <xf numFmtId="20" fontId="12" fillId="0" borderId="3" xfId="1" applyNumberFormat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left" vertical="center"/>
      <protection locked="0"/>
    </xf>
    <xf numFmtId="0" fontId="12" fillId="0" borderId="7" xfId="1" applyFont="1" applyBorder="1" applyAlignment="1" applyProtection="1">
      <alignment horizontal="left" vertical="center"/>
      <protection locked="0"/>
    </xf>
    <xf numFmtId="0" fontId="17" fillId="0" borderId="0" xfId="1" applyFont="1" applyBorder="1" applyAlignment="1" applyProtection="1">
      <alignment horizontal="center" vertical="center"/>
    </xf>
    <xf numFmtId="14" fontId="16" fillId="0" borderId="1" xfId="1" applyNumberFormat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/>
      <protection locked="0"/>
    </xf>
    <xf numFmtId="0" fontId="16" fillId="0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horizontal="left" vertical="center"/>
    </xf>
    <xf numFmtId="0" fontId="2" fillId="2" borderId="5" xfId="1" applyFont="1" applyFill="1" applyBorder="1" applyAlignment="1" applyProtection="1">
      <alignment horizontal="left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16" fillId="2" borderId="5" xfId="1" applyFont="1" applyFill="1" applyBorder="1" applyAlignment="1" applyProtection="1">
      <alignment horizontal="center" vertical="center"/>
    </xf>
    <xf numFmtId="0" fontId="16" fillId="2" borderId="8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176" fontId="2" fillId="0" borderId="12" xfId="1" applyNumberFormat="1" applyFont="1" applyBorder="1" applyAlignment="1" applyProtection="1">
      <alignment horizontal="center" vertical="center" wrapText="1"/>
      <protection locked="0"/>
    </xf>
    <xf numFmtId="176" fontId="2" fillId="0" borderId="13" xfId="1" applyNumberFormat="1" applyFont="1" applyBorder="1" applyAlignment="1" applyProtection="1">
      <alignment horizontal="center" vertical="center" wrapText="1"/>
      <protection locked="0"/>
    </xf>
    <xf numFmtId="20" fontId="2" fillId="0" borderId="12" xfId="1" applyNumberFormat="1" applyFont="1" applyBorder="1" applyAlignment="1" applyProtection="1">
      <alignment horizontal="center" vertical="center" wrapText="1"/>
      <protection locked="0"/>
    </xf>
    <xf numFmtId="20" fontId="2" fillId="0" borderId="14" xfId="1" applyNumberFormat="1" applyFont="1" applyBorder="1" applyAlignment="1" applyProtection="1">
      <alignment horizontal="center" vertical="center" wrapText="1"/>
      <protection locked="0"/>
    </xf>
    <xf numFmtId="20" fontId="2" fillId="0" borderId="13" xfId="1" applyNumberFormat="1" applyFont="1" applyBorder="1" applyAlignment="1" applyProtection="1">
      <alignment horizontal="center" vertical="center" wrapText="1"/>
      <protection locked="0"/>
    </xf>
    <xf numFmtId="20" fontId="2" fillId="0" borderId="7" xfId="1" applyNumberFormat="1" applyFont="1" applyBorder="1" applyAlignment="1" applyProtection="1">
      <alignment horizontal="center" vertical="center" wrapText="1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</xf>
    <xf numFmtId="0" fontId="19" fillId="2" borderId="1" xfId="0" applyFont="1" applyFill="1" applyBorder="1" applyAlignment="1" applyProtection="1">
      <alignment horizontal="left" vertical="center"/>
    </xf>
    <xf numFmtId="0" fontId="19" fillId="2" borderId="2" xfId="0" applyFont="1" applyFill="1" applyBorder="1" applyAlignment="1" applyProtection="1">
      <alignment horizontal="left" vertical="center"/>
    </xf>
    <xf numFmtId="0" fontId="19" fillId="2" borderId="3" xfId="0" applyFont="1" applyFill="1" applyBorder="1" applyAlignment="1" applyProtection="1">
      <alignment horizontal="left" vertical="center"/>
    </xf>
    <xf numFmtId="0" fontId="19" fillId="2" borderId="4" xfId="0" applyFont="1" applyFill="1" applyBorder="1" applyAlignment="1" applyProtection="1">
      <alignment horizontal="left" vertical="center"/>
    </xf>
    <xf numFmtId="0" fontId="19" fillId="2" borderId="5" xfId="0" applyFont="1" applyFill="1" applyBorder="1" applyAlignment="1" applyProtection="1">
      <alignment horizontal="left" vertical="center"/>
    </xf>
    <xf numFmtId="0" fontId="20" fillId="0" borderId="5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left" vertical="center"/>
    </xf>
    <xf numFmtId="0" fontId="0" fillId="3" borderId="2" xfId="0" applyFont="1" applyFill="1" applyBorder="1" applyAlignment="1" applyProtection="1">
      <alignment horizontal="left" vertical="center"/>
    </xf>
    <xf numFmtId="0" fontId="0" fillId="3" borderId="3" xfId="0" applyFont="1" applyFill="1" applyBorder="1" applyAlignment="1" applyProtection="1">
      <alignment horizontal="left" vertical="center"/>
    </xf>
    <xf numFmtId="0" fontId="19" fillId="2" borderId="20" xfId="0" applyFont="1" applyFill="1" applyBorder="1" applyAlignment="1" applyProtection="1">
      <alignment horizontal="left" vertical="center"/>
    </xf>
    <xf numFmtId="0" fontId="19" fillId="2" borderId="21" xfId="0" applyFont="1" applyFill="1" applyBorder="1" applyAlignment="1" applyProtection="1">
      <alignment horizontal="left" vertical="center"/>
    </xf>
    <xf numFmtId="0" fontId="19" fillId="2" borderId="22" xfId="0" applyFont="1" applyFill="1" applyBorder="1" applyAlignment="1" applyProtection="1">
      <alignment horizontal="left" vertical="center"/>
    </xf>
    <xf numFmtId="0" fontId="20" fillId="3" borderId="5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/>
    </xf>
    <xf numFmtId="0" fontId="0" fillId="3" borderId="3" xfId="0" applyFont="1" applyFill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</xf>
    <xf numFmtId="0" fontId="0" fillId="3" borderId="5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5" xfId="1" applyFont="1" applyFill="1" applyBorder="1" applyAlignment="1" applyProtection="1">
      <alignment horizontal="center" vertical="center"/>
    </xf>
    <xf numFmtId="0" fontId="0" fillId="0" borderId="8" xfId="1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left" vertical="center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25" xfId="1" applyFont="1" applyFill="1" applyBorder="1" applyAlignment="1" applyProtection="1">
      <alignment horizontal="center" vertical="center"/>
    </xf>
    <xf numFmtId="0" fontId="0" fillId="0" borderId="7" xfId="1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left" vertical="center"/>
    </xf>
    <xf numFmtId="0" fontId="0" fillId="0" borderId="4" xfId="1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6" xfId="1" applyFont="1" applyFill="1" applyBorder="1" applyAlignment="1" applyProtection="1">
      <alignment horizontal="center" vertical="center"/>
    </xf>
    <xf numFmtId="0" fontId="0" fillId="0" borderId="4" xfId="1" applyFont="1" applyBorder="1" applyAlignment="1" applyProtection="1">
      <alignment horizontal="center" vertical="center"/>
    </xf>
    <xf numFmtId="0" fontId="0" fillId="0" borderId="7" xfId="1" applyFont="1" applyBorder="1" applyAlignment="1" applyProtection="1">
      <alignment horizontal="center" vertical="center"/>
    </xf>
    <xf numFmtId="0" fontId="0" fillId="0" borderId="6" xfId="1" applyFont="1" applyBorder="1" applyAlignment="1" applyProtection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_H18参加選手Group(機組、溶接、フライス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33617</xdr:colOff>
      <xdr:row>0</xdr:row>
      <xdr:rowOff>78441</xdr:rowOff>
    </xdr:from>
    <xdr:to>
      <xdr:col>2</xdr:col>
      <xdr:colOff>371395</xdr:colOff>
      <xdr:row>2</xdr:row>
      <xdr:rowOff>167288</xdr:rowOff>
    </xdr:to>
    <xdr:sp macro="" textlink="">
      <xdr:nvSpPr>
        <xdr:cNvPr id="2" name="テキスト ボックス 1"/>
        <xdr:cNvSpPr txBox="1"/>
      </xdr:nvSpPr>
      <xdr:spPr>
        <a:xfrm>
          <a:off x="62192" y="78441"/>
          <a:ext cx="1280753" cy="498422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5" zoomScaleNormal="100" zoomScaleSheetLayoutView="85" workbookViewId="0">
      <selection activeCell="C8" sqref="C8:K8"/>
    </sheetView>
  </sheetViews>
  <sheetFormatPr defaultRowHeight="13.5"/>
  <cols>
    <col min="1" max="1" width="0.375" style="1" customWidth="1"/>
    <col min="2" max="2" width="12.375" style="1" customWidth="1"/>
    <col min="3" max="4" width="10.625" style="1" customWidth="1"/>
    <col min="5" max="5" width="9.625" style="1" customWidth="1"/>
    <col min="6" max="6" width="1.625" style="1" customWidth="1"/>
    <col min="7" max="7" width="11.625" style="1" customWidth="1"/>
    <col min="8" max="10" width="10.625" style="1" customWidth="1"/>
    <col min="11" max="11" width="11.625" style="1" customWidth="1"/>
    <col min="12" max="12" width="0.375" style="1" customWidth="1"/>
    <col min="13" max="16384" width="9" style="1"/>
  </cols>
  <sheetData>
    <row r="1" spans="2:11" ht="15.75" customHeight="1">
      <c r="K1" s="2" t="s">
        <v>0</v>
      </c>
    </row>
    <row r="2" spans="2:11" ht="16.5" customHeight="1"/>
    <row r="3" spans="2:11" ht="23.25" customHeight="1">
      <c r="B3" s="121" t="s">
        <v>156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11" ht="5.25" customHeight="1">
      <c r="B4" s="3" t="s">
        <v>1</v>
      </c>
    </row>
    <row r="5" spans="2:11" ht="19.5" customHeight="1">
      <c r="B5" s="3"/>
      <c r="C5" s="4"/>
      <c r="D5" s="4"/>
      <c r="E5" s="4"/>
      <c r="F5" s="4"/>
      <c r="G5" s="4"/>
      <c r="H5" s="122" t="s">
        <v>171</v>
      </c>
      <c r="I5" s="122"/>
      <c r="J5" s="122"/>
      <c r="K5" s="122"/>
    </row>
    <row r="6" spans="2:11" ht="30.75" customHeight="1">
      <c r="B6" s="5"/>
      <c r="C6" s="4"/>
      <c r="D6" s="4"/>
      <c r="E6" s="4"/>
      <c r="F6" s="4"/>
      <c r="G6" s="6">
        <f>IF(ISNA(VLOOKUP(C8,'　'!A3:C11,2,0)),"",VLOOKUP(C8,'　'!A3:C11,2,0))</f>
        <v>1</v>
      </c>
      <c r="H6" s="123" t="s">
        <v>2</v>
      </c>
      <c r="I6" s="123"/>
      <c r="J6" s="123"/>
      <c r="K6" s="123"/>
    </row>
    <row r="7" spans="2:11" ht="5.25" customHeight="1">
      <c r="H7" s="7"/>
    </row>
    <row r="8" spans="2:11" ht="27.95" customHeight="1">
      <c r="B8" s="8" t="s">
        <v>3</v>
      </c>
      <c r="C8" s="124" t="s">
        <v>4</v>
      </c>
      <c r="D8" s="125"/>
      <c r="E8" s="125"/>
      <c r="F8" s="125"/>
      <c r="G8" s="125"/>
      <c r="H8" s="125"/>
      <c r="I8" s="125"/>
      <c r="J8" s="125"/>
      <c r="K8" s="126"/>
    </row>
    <row r="9" spans="2:11" ht="12.75" customHeight="1"/>
    <row r="10" spans="2:11" ht="27.95" customHeight="1">
      <c r="B10" s="127" t="s">
        <v>5</v>
      </c>
      <c r="C10" s="9" t="s">
        <v>6</v>
      </c>
      <c r="D10" s="10">
        <f>IF(ISNA(VLOOKUP(E10,'　'!A13:B59,2,0)),"",VLOOKUP(E10,'　'!A13:B59,2,0))</f>
        <v>13</v>
      </c>
      <c r="E10" s="130" t="s">
        <v>7</v>
      </c>
      <c r="F10" s="131"/>
      <c r="G10" s="131"/>
      <c r="H10" s="131"/>
      <c r="I10" s="131"/>
      <c r="J10" s="131"/>
      <c r="K10" s="131"/>
    </row>
    <row r="11" spans="2:11" ht="27.95" customHeight="1">
      <c r="B11" s="128"/>
      <c r="C11" s="132" t="s">
        <v>8</v>
      </c>
      <c r="D11" s="133"/>
      <c r="E11" s="131" t="s">
        <v>9</v>
      </c>
      <c r="F11" s="131"/>
      <c r="G11" s="131"/>
      <c r="H11" s="131"/>
      <c r="I11" s="131"/>
      <c r="J11" s="131"/>
      <c r="K11" s="131"/>
    </row>
    <row r="12" spans="2:11" ht="27.95" customHeight="1">
      <c r="B12" s="128"/>
      <c r="C12" s="9" t="s">
        <v>10</v>
      </c>
      <c r="D12" s="11"/>
      <c r="E12" s="130" t="s">
        <v>11</v>
      </c>
      <c r="F12" s="131"/>
      <c r="G12" s="131"/>
      <c r="H12" s="131"/>
      <c r="I12" s="131"/>
      <c r="J12" s="131"/>
      <c r="K12" s="131"/>
    </row>
    <row r="13" spans="2:11" ht="27.95" customHeight="1">
      <c r="B13" s="128"/>
      <c r="C13" s="134" t="s">
        <v>12</v>
      </c>
      <c r="D13" s="132"/>
      <c r="E13" s="131" t="s">
        <v>13</v>
      </c>
      <c r="F13" s="131"/>
      <c r="G13" s="131"/>
      <c r="H13" s="131"/>
      <c r="I13" s="131"/>
      <c r="J13" s="131"/>
      <c r="K13" s="131"/>
    </row>
    <row r="14" spans="2:11" ht="27.95" customHeight="1">
      <c r="B14" s="129"/>
      <c r="C14" s="134" t="s">
        <v>14</v>
      </c>
      <c r="D14" s="134"/>
      <c r="E14" s="131" t="s">
        <v>15</v>
      </c>
      <c r="F14" s="131"/>
      <c r="G14" s="131"/>
      <c r="H14" s="131"/>
      <c r="I14" s="131"/>
      <c r="J14" s="131"/>
      <c r="K14" s="131"/>
    </row>
    <row r="15" spans="2:11" ht="12.75" customHeight="1">
      <c r="B15" s="12"/>
      <c r="C15" s="13"/>
    </row>
    <row r="16" spans="2:11" ht="27.95" customHeight="1">
      <c r="B16" s="137" t="s">
        <v>16</v>
      </c>
      <c r="C16" s="138" t="s">
        <v>17</v>
      </c>
      <c r="D16" s="138"/>
      <c r="E16" s="14" t="s">
        <v>18</v>
      </c>
      <c r="F16" s="15"/>
      <c r="G16" s="139" t="s">
        <v>19</v>
      </c>
      <c r="H16" s="16" t="s">
        <v>20</v>
      </c>
      <c r="I16" s="140" t="s">
        <v>21</v>
      </c>
      <c r="J16" s="140"/>
      <c r="K16" s="140"/>
    </row>
    <row r="17" spans="1:13" ht="27.95" customHeight="1">
      <c r="B17" s="137"/>
      <c r="C17" s="140" t="s">
        <v>22</v>
      </c>
      <c r="D17" s="140"/>
      <c r="E17" s="17" t="s">
        <v>23</v>
      </c>
      <c r="F17" s="13"/>
      <c r="G17" s="138"/>
      <c r="H17" s="18" t="s">
        <v>24</v>
      </c>
      <c r="I17" s="140" t="s">
        <v>13</v>
      </c>
      <c r="J17" s="140"/>
      <c r="K17" s="140"/>
    </row>
    <row r="18" spans="1:13" ht="27.95" customHeight="1">
      <c r="B18" s="137"/>
      <c r="C18" s="140" t="s">
        <v>25</v>
      </c>
      <c r="D18" s="140"/>
      <c r="E18" s="17" t="s">
        <v>26</v>
      </c>
      <c r="F18" s="13"/>
      <c r="G18" s="138"/>
      <c r="H18" s="19" t="s">
        <v>27</v>
      </c>
      <c r="I18" s="140" t="s">
        <v>28</v>
      </c>
      <c r="J18" s="140"/>
      <c r="K18" s="140"/>
    </row>
    <row r="19" spans="1:13" ht="27.95" customHeight="1">
      <c r="B19" s="137"/>
      <c r="C19" s="140"/>
      <c r="D19" s="140"/>
      <c r="E19" s="17"/>
      <c r="F19" s="13"/>
      <c r="G19" s="138"/>
      <c r="H19" s="16" t="s">
        <v>29</v>
      </c>
      <c r="I19" s="140" t="s">
        <v>30</v>
      </c>
      <c r="J19" s="140"/>
      <c r="K19" s="140"/>
    </row>
    <row r="20" spans="1:13" ht="27.95" customHeight="1">
      <c r="B20" s="137"/>
      <c r="C20" s="140"/>
      <c r="D20" s="140"/>
      <c r="E20" s="17"/>
      <c r="F20" s="13"/>
      <c r="G20" s="138"/>
      <c r="H20" s="16" t="s">
        <v>31</v>
      </c>
      <c r="I20" s="135" t="s">
        <v>32</v>
      </c>
      <c r="J20" s="136"/>
      <c r="K20" s="141"/>
    </row>
    <row r="21" spans="1:13" ht="12.75" customHeight="1">
      <c r="B21" s="12"/>
      <c r="C21" s="13"/>
    </row>
    <row r="22" spans="1:13" ht="27.95" customHeight="1">
      <c r="A22" s="20"/>
      <c r="B22" s="21" t="s">
        <v>33</v>
      </c>
      <c r="C22" s="135" t="s">
        <v>34</v>
      </c>
      <c r="D22" s="136"/>
      <c r="E22" s="22" t="s">
        <v>35</v>
      </c>
    </row>
    <row r="23" spans="1:13" ht="12.75" customHeight="1">
      <c r="A23" s="20"/>
      <c r="B23" s="5"/>
      <c r="C23" s="13"/>
    </row>
    <row r="24" spans="1:13" ht="20.100000000000001" customHeight="1">
      <c r="A24" s="20"/>
      <c r="B24" s="142"/>
      <c r="C24" s="144" t="s">
        <v>36</v>
      </c>
      <c r="D24" s="145"/>
      <c r="E24" s="145"/>
      <c r="F24" s="145"/>
      <c r="G24" s="146"/>
      <c r="H24" s="138" t="s">
        <v>37</v>
      </c>
      <c r="I24" s="138"/>
      <c r="J24" s="138"/>
      <c r="K24" s="138"/>
      <c r="L24" s="13"/>
      <c r="M24" s="13"/>
    </row>
    <row r="25" spans="1:13" ht="37.5" customHeight="1" thickBot="1">
      <c r="A25" s="20"/>
      <c r="B25" s="143"/>
      <c r="C25" s="147" t="s">
        <v>38</v>
      </c>
      <c r="D25" s="148"/>
      <c r="E25" s="149" t="s">
        <v>39</v>
      </c>
      <c r="F25" s="150"/>
      <c r="G25" s="148"/>
      <c r="H25" s="147" t="s">
        <v>38</v>
      </c>
      <c r="I25" s="148"/>
      <c r="J25" s="151" t="s">
        <v>39</v>
      </c>
      <c r="K25" s="152"/>
      <c r="L25" s="23"/>
      <c r="M25" s="13"/>
    </row>
    <row r="26" spans="1:13" ht="27.95" customHeight="1" thickTop="1">
      <c r="B26" s="24" t="s">
        <v>40</v>
      </c>
      <c r="C26" s="153">
        <v>45615</v>
      </c>
      <c r="D26" s="154"/>
      <c r="E26" s="155">
        <v>0.29166666666666669</v>
      </c>
      <c r="F26" s="156"/>
      <c r="G26" s="157"/>
      <c r="H26" s="153">
        <v>45618</v>
      </c>
      <c r="I26" s="158"/>
      <c r="J26" s="159">
        <v>0.750000000000001</v>
      </c>
      <c r="K26" s="159"/>
      <c r="L26" s="25"/>
      <c r="M26" s="13"/>
    </row>
    <row r="27" spans="1:13" ht="27.95" customHeight="1">
      <c r="B27" s="26" t="s">
        <v>41</v>
      </c>
      <c r="C27" s="153">
        <v>45616</v>
      </c>
      <c r="D27" s="154"/>
      <c r="E27" s="155">
        <v>0.39583333333333298</v>
      </c>
      <c r="F27" s="156"/>
      <c r="G27" s="157"/>
      <c r="H27" s="153">
        <v>45619</v>
      </c>
      <c r="I27" s="158"/>
      <c r="J27" s="160">
        <v>0.72916666666666696</v>
      </c>
      <c r="K27" s="161"/>
      <c r="L27" s="25"/>
      <c r="M27" s="13"/>
    </row>
    <row r="28" spans="1:13" ht="27.95" customHeight="1">
      <c r="B28" s="26" t="s">
        <v>42</v>
      </c>
      <c r="C28" s="153">
        <v>45617</v>
      </c>
      <c r="D28" s="154"/>
      <c r="E28" s="155">
        <v>0.72916666666666696</v>
      </c>
      <c r="F28" s="156"/>
      <c r="G28" s="157"/>
      <c r="H28" s="153"/>
      <c r="I28" s="158"/>
      <c r="J28" s="160"/>
      <c r="K28" s="161"/>
      <c r="L28" s="25"/>
      <c r="M28" s="13"/>
    </row>
    <row r="29" spans="1:13" ht="27.95" customHeight="1">
      <c r="B29" s="26" t="s">
        <v>43</v>
      </c>
      <c r="C29" s="153"/>
      <c r="D29" s="154"/>
      <c r="E29" s="155"/>
      <c r="F29" s="156"/>
      <c r="G29" s="157"/>
      <c r="H29" s="153"/>
      <c r="I29" s="158"/>
      <c r="J29" s="160"/>
      <c r="K29" s="161"/>
      <c r="L29" s="25"/>
      <c r="M29" s="13"/>
    </row>
    <row r="30" spans="1:13" ht="27.95" customHeight="1">
      <c r="B30" s="27" t="s">
        <v>44</v>
      </c>
      <c r="C30" s="162"/>
      <c r="D30" s="162"/>
      <c r="E30" s="162"/>
      <c r="F30" s="162"/>
      <c r="G30" s="162"/>
      <c r="H30" s="162" t="s">
        <v>45</v>
      </c>
      <c r="I30" s="162"/>
      <c r="J30" s="163"/>
      <c r="K30" s="163"/>
      <c r="L30" s="13"/>
      <c r="M30" s="13"/>
    </row>
    <row r="31" spans="1:13">
      <c r="L31" s="13"/>
      <c r="M31" s="13"/>
    </row>
  </sheetData>
  <sheetProtection password="CC5B" sheet="1" objects="1" scenarios="1" selectLockedCells="1"/>
  <mergeCells count="51">
    <mergeCell ref="C30:G30"/>
    <mergeCell ref="H30:K30"/>
    <mergeCell ref="C28:D28"/>
    <mergeCell ref="E28:G28"/>
    <mergeCell ref="H28:I28"/>
    <mergeCell ref="J28:K28"/>
    <mergeCell ref="C29:D29"/>
    <mergeCell ref="E29:G29"/>
    <mergeCell ref="H29:I29"/>
    <mergeCell ref="J29:K29"/>
    <mergeCell ref="C26:D26"/>
    <mergeCell ref="E26:G26"/>
    <mergeCell ref="H26:I26"/>
    <mergeCell ref="J26:K26"/>
    <mergeCell ref="C27:D27"/>
    <mergeCell ref="E27:G27"/>
    <mergeCell ref="H27:I27"/>
    <mergeCell ref="J27:K27"/>
    <mergeCell ref="B24:B25"/>
    <mergeCell ref="C24:G24"/>
    <mergeCell ref="H24:K24"/>
    <mergeCell ref="C25:D25"/>
    <mergeCell ref="E25:G25"/>
    <mergeCell ref="H25:I25"/>
    <mergeCell ref="J25:K25"/>
    <mergeCell ref="C22:D22"/>
    <mergeCell ref="E13:K13"/>
    <mergeCell ref="C14:D14"/>
    <mergeCell ref="E14:K14"/>
    <mergeCell ref="B16:B20"/>
    <mergeCell ref="C16:D16"/>
    <mergeCell ref="G16:G20"/>
    <mergeCell ref="I16:K16"/>
    <mergeCell ref="C17:D17"/>
    <mergeCell ref="I17:K17"/>
    <mergeCell ref="C18:D18"/>
    <mergeCell ref="I18:K18"/>
    <mergeCell ref="C19:D19"/>
    <mergeCell ref="I19:K19"/>
    <mergeCell ref="C20:D20"/>
    <mergeCell ref="I20:K20"/>
    <mergeCell ref="B3:K3"/>
    <mergeCell ref="H5:K5"/>
    <mergeCell ref="H6:K6"/>
    <mergeCell ref="C8:K8"/>
    <mergeCell ref="B10:B14"/>
    <mergeCell ref="E10:K10"/>
    <mergeCell ref="C11:D11"/>
    <mergeCell ref="E11:K11"/>
    <mergeCell ref="E12:K12"/>
    <mergeCell ref="C13:D13"/>
  </mergeCells>
  <phoneticPr fontId="3"/>
  <dataValidations count="2">
    <dataValidation type="list" allowBlank="1" showInputMessage="1" showErrorMessage="1" sqref="E17:E20">
      <formula1>INDIRECT($C$8)</formula1>
    </dataValidation>
    <dataValidation type="list" allowBlank="1" showInputMessage="1" showErrorMessage="1" sqref="L26:L29">
      <formula1>$I$12:$I$66</formula1>
    </dataValidation>
  </dataValidations>
  <printOptions horizontalCentered="1"/>
  <pageMargins left="0.31496062992125984" right="0.19685039370078741" top="0.11811023622047245" bottom="0.11811023622047245" header="0.19685039370078741" footer="0.19685039370078741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　'!$L$13:$L$69</xm:f>
          </x14:formula1>
          <xm:sqref>J26:K29 E26:G29</xm:sqref>
        </x14:dataValidation>
        <x14:dataValidation type="list" allowBlank="1" showInputMessage="1" showErrorMessage="1">
          <x14:formula1>
            <xm:f>'　'!$A$3:$A$11</xm:f>
          </x14:formula1>
          <xm:sqref>C8:K8</xm:sqref>
        </x14:dataValidation>
        <x14:dataValidation type="list" allowBlank="1" showInputMessage="1" showErrorMessage="1">
          <x14:formula1>
            <xm:f>'　'!$A$13:$A$59</xm:f>
          </x14:formula1>
          <xm:sqref>E10:K10</xm:sqref>
        </x14:dataValidation>
        <x14:dataValidation type="list" allowBlank="1" showInputMessage="1" showErrorMessage="1">
          <x14:formula1>
            <xm:f>'　'!$K$13:$K$34</xm:f>
          </x14:formula1>
          <xm:sqref>C26:D29 H26:I29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topLeftCell="A7" zoomScale="85" zoomScaleNormal="100" zoomScaleSheetLayoutView="85" workbookViewId="0">
      <selection activeCell="C8" sqref="C8:K8"/>
    </sheetView>
  </sheetViews>
  <sheetFormatPr defaultRowHeight="13.5"/>
  <cols>
    <col min="1" max="1" width="0.375" style="1" customWidth="1"/>
    <col min="2" max="2" width="12.375" style="1" customWidth="1"/>
    <col min="3" max="4" width="10.625" style="1" customWidth="1"/>
    <col min="5" max="5" width="9.625" style="1" customWidth="1"/>
    <col min="6" max="6" width="1.625" style="1" customWidth="1"/>
    <col min="7" max="7" width="11.625" style="1" customWidth="1"/>
    <col min="8" max="10" width="10.625" style="1" customWidth="1"/>
    <col min="11" max="11" width="11.625" style="1" customWidth="1"/>
    <col min="12" max="12" width="0.375" style="1" customWidth="1"/>
    <col min="13" max="16384" width="9" style="1"/>
  </cols>
  <sheetData>
    <row r="1" spans="2:11" ht="15.75" customHeight="1">
      <c r="K1" s="28" t="s">
        <v>0</v>
      </c>
    </row>
    <row r="2" spans="2:11" ht="16.5" customHeight="1"/>
    <row r="3" spans="2:11" ht="23.25" customHeight="1">
      <c r="B3" s="164" t="s">
        <v>169</v>
      </c>
      <c r="C3" s="164"/>
      <c r="D3" s="164"/>
      <c r="E3" s="164"/>
      <c r="F3" s="164"/>
      <c r="G3" s="164"/>
      <c r="H3" s="164"/>
      <c r="I3" s="164"/>
      <c r="J3" s="164"/>
      <c r="K3" s="164"/>
    </row>
    <row r="4" spans="2:11" ht="5.25" customHeight="1">
      <c r="B4" s="29" t="s">
        <v>1</v>
      </c>
    </row>
    <row r="5" spans="2:11" ht="19.5" customHeight="1">
      <c r="B5" s="30" t="s">
        <v>46</v>
      </c>
      <c r="C5" s="31" t="s">
        <v>47</v>
      </c>
      <c r="D5" s="31" t="s">
        <v>48</v>
      </c>
      <c r="E5" s="31" t="s">
        <v>49</v>
      </c>
      <c r="F5" s="31" t="s">
        <v>50</v>
      </c>
      <c r="G5" s="31" t="s">
        <v>51</v>
      </c>
      <c r="H5" s="122" t="s">
        <v>171</v>
      </c>
      <c r="I5" s="122"/>
      <c r="J5" s="122"/>
      <c r="K5" s="122"/>
    </row>
    <row r="6" spans="2:11" ht="30.75" customHeight="1">
      <c r="B6" s="31">
        <f>VLOOKUP($C$8,'　'!$A$3:$F$11,2,0)</f>
        <v>1</v>
      </c>
      <c r="C6" s="31" t="str">
        <f>VLOOKUP($C$8,'　'!$A$3:$F$11,3,0)</f>
        <v>愛Ｆ</v>
      </c>
      <c r="D6" s="31" t="str">
        <f>VLOOKUP($C$8,'　'!$A$3:$F$11,4,0)</f>
        <v>愛知県国際展示場　ホールＦ</v>
      </c>
      <c r="E6" s="31">
        <f>VLOOKUP($C$8,'　'!$A$3:$F$11,5,0)</f>
        <v>23</v>
      </c>
      <c r="F6" s="31">
        <f>ABS(E6-D10)</f>
        <v>22</v>
      </c>
      <c r="G6" s="32">
        <f>VLOOKUP($C$8,'　'!$A$3:$F$11,6,0)</f>
        <v>1</v>
      </c>
      <c r="H6" s="123" t="s">
        <v>2</v>
      </c>
      <c r="I6" s="123"/>
      <c r="J6" s="123"/>
      <c r="K6" s="123"/>
    </row>
    <row r="7" spans="2:11" ht="5.25" customHeight="1">
      <c r="H7" s="33"/>
    </row>
    <row r="8" spans="2:11" ht="27.95" customHeight="1">
      <c r="B8" s="34" t="s">
        <v>3</v>
      </c>
      <c r="C8" s="165" t="s">
        <v>4</v>
      </c>
      <c r="D8" s="166"/>
      <c r="E8" s="166"/>
      <c r="F8" s="166"/>
      <c r="G8" s="166"/>
      <c r="H8" s="166"/>
      <c r="I8" s="166"/>
      <c r="J8" s="166"/>
      <c r="K8" s="167"/>
    </row>
    <row r="9" spans="2:11" ht="12.75" customHeight="1"/>
    <row r="10" spans="2:11" ht="27.95" customHeight="1">
      <c r="B10" s="168" t="s">
        <v>5</v>
      </c>
      <c r="C10" s="35" t="s">
        <v>6</v>
      </c>
      <c r="D10" s="36">
        <f>IF(ISNA(VLOOKUP($E$10,'　'!$A$13:$B$59,2,0)),"",VLOOKUP($E$10,'　'!$A$13:$B$59,2,0))</f>
        <v>1</v>
      </c>
      <c r="E10" s="171" t="s">
        <v>108</v>
      </c>
      <c r="F10" s="172"/>
      <c r="G10" s="172"/>
      <c r="H10" s="172"/>
      <c r="I10" s="172"/>
      <c r="J10" s="172"/>
      <c r="K10" s="172"/>
    </row>
    <row r="11" spans="2:11" ht="27.95" customHeight="1">
      <c r="B11" s="169"/>
      <c r="C11" s="173" t="s">
        <v>8</v>
      </c>
      <c r="D11" s="174"/>
      <c r="E11" s="172"/>
      <c r="F11" s="172"/>
      <c r="G11" s="172"/>
      <c r="H11" s="172"/>
      <c r="I11" s="172"/>
      <c r="J11" s="172"/>
      <c r="K11" s="172"/>
    </row>
    <row r="12" spans="2:11" ht="27.95" customHeight="1">
      <c r="B12" s="169"/>
      <c r="C12" s="35" t="s">
        <v>10</v>
      </c>
      <c r="D12" s="36"/>
      <c r="E12" s="171"/>
      <c r="F12" s="172"/>
      <c r="G12" s="172"/>
      <c r="H12" s="172"/>
      <c r="I12" s="172"/>
      <c r="J12" s="172"/>
      <c r="K12" s="172"/>
    </row>
    <row r="13" spans="2:11" ht="27.95" customHeight="1">
      <c r="B13" s="169"/>
      <c r="C13" s="175" t="s">
        <v>12</v>
      </c>
      <c r="D13" s="173"/>
      <c r="E13" s="172"/>
      <c r="F13" s="172"/>
      <c r="G13" s="172"/>
      <c r="H13" s="172"/>
      <c r="I13" s="172"/>
      <c r="J13" s="172"/>
      <c r="K13" s="172"/>
    </row>
    <row r="14" spans="2:11" ht="27.95" customHeight="1">
      <c r="B14" s="170"/>
      <c r="C14" s="175" t="s">
        <v>14</v>
      </c>
      <c r="D14" s="175"/>
      <c r="E14" s="172"/>
      <c r="F14" s="172"/>
      <c r="G14" s="172"/>
      <c r="H14" s="172"/>
      <c r="I14" s="172"/>
      <c r="J14" s="172"/>
      <c r="K14" s="172"/>
    </row>
    <row r="15" spans="2:11" ht="12.75" customHeight="1">
      <c r="B15" s="15"/>
      <c r="C15" s="13"/>
    </row>
    <row r="16" spans="2:11" ht="27.95" customHeight="1">
      <c r="B16" s="138" t="s">
        <v>16</v>
      </c>
      <c r="C16" s="138" t="s">
        <v>17</v>
      </c>
      <c r="D16" s="138"/>
      <c r="E16" s="14" t="s">
        <v>18</v>
      </c>
      <c r="F16" s="15"/>
      <c r="G16" s="178" t="s">
        <v>19</v>
      </c>
      <c r="H16" s="16" t="s">
        <v>20</v>
      </c>
      <c r="I16" s="179"/>
      <c r="J16" s="179"/>
      <c r="K16" s="179"/>
    </row>
    <row r="17" spans="1:13" ht="27.95" customHeight="1">
      <c r="B17" s="138"/>
      <c r="C17" s="179"/>
      <c r="D17" s="179"/>
      <c r="E17" s="37"/>
      <c r="F17" s="13"/>
      <c r="G17" s="138"/>
      <c r="H17" s="18" t="s">
        <v>24</v>
      </c>
      <c r="I17" s="179"/>
      <c r="J17" s="179"/>
      <c r="K17" s="179"/>
    </row>
    <row r="18" spans="1:13" ht="27.95" customHeight="1">
      <c r="B18" s="138"/>
      <c r="C18" s="179"/>
      <c r="D18" s="179"/>
      <c r="E18" s="37"/>
      <c r="F18" s="13"/>
      <c r="G18" s="138"/>
      <c r="H18" s="19" t="s">
        <v>27</v>
      </c>
      <c r="I18" s="179"/>
      <c r="J18" s="179"/>
      <c r="K18" s="179"/>
    </row>
    <row r="19" spans="1:13" ht="27.95" customHeight="1">
      <c r="B19" s="138"/>
      <c r="C19" s="179"/>
      <c r="D19" s="179"/>
      <c r="E19" s="37"/>
      <c r="F19" s="13"/>
      <c r="G19" s="138"/>
      <c r="H19" s="16" t="s">
        <v>29</v>
      </c>
      <c r="I19" s="179"/>
      <c r="J19" s="179"/>
      <c r="K19" s="179"/>
    </row>
    <row r="20" spans="1:13" ht="27.95" customHeight="1">
      <c r="B20" s="138"/>
      <c r="C20" s="179"/>
      <c r="D20" s="179"/>
      <c r="E20" s="37"/>
      <c r="F20" s="13"/>
      <c r="G20" s="138"/>
      <c r="H20" s="16" t="s">
        <v>31</v>
      </c>
      <c r="I20" s="176"/>
      <c r="J20" s="177"/>
      <c r="K20" s="180"/>
    </row>
    <row r="21" spans="1:13" ht="12.75" customHeight="1">
      <c r="B21" s="15"/>
      <c r="C21" s="13"/>
    </row>
    <row r="22" spans="1:13" ht="27.95" customHeight="1">
      <c r="A22" s="20"/>
      <c r="B22" s="16" t="s">
        <v>33</v>
      </c>
      <c r="C22" s="176" t="s">
        <v>54</v>
      </c>
      <c r="D22" s="177"/>
      <c r="E22" s="22" t="s">
        <v>35</v>
      </c>
    </row>
    <row r="23" spans="1:13" ht="12.75" customHeight="1">
      <c r="A23" s="20"/>
      <c r="B23" s="38"/>
      <c r="C23" s="13"/>
    </row>
    <row r="24" spans="1:13" ht="20.100000000000001" customHeight="1">
      <c r="A24" s="20"/>
      <c r="B24" s="181"/>
      <c r="C24" s="144" t="s">
        <v>36</v>
      </c>
      <c r="D24" s="145"/>
      <c r="E24" s="145"/>
      <c r="F24" s="145"/>
      <c r="G24" s="146"/>
      <c r="H24" s="138" t="s">
        <v>37</v>
      </c>
      <c r="I24" s="138"/>
      <c r="J24" s="138"/>
      <c r="K24" s="138"/>
      <c r="L24" s="13"/>
      <c r="M24" s="13"/>
    </row>
    <row r="25" spans="1:13" ht="37.5" customHeight="1" thickBot="1">
      <c r="A25" s="20"/>
      <c r="B25" s="182"/>
      <c r="C25" s="183" t="s">
        <v>38</v>
      </c>
      <c r="D25" s="148"/>
      <c r="E25" s="184" t="s">
        <v>39</v>
      </c>
      <c r="F25" s="150"/>
      <c r="G25" s="148"/>
      <c r="H25" s="183" t="s">
        <v>38</v>
      </c>
      <c r="I25" s="148"/>
      <c r="J25" s="185" t="s">
        <v>39</v>
      </c>
      <c r="K25" s="152"/>
      <c r="L25" s="23"/>
      <c r="M25" s="13"/>
    </row>
    <row r="26" spans="1:13" ht="27.95" customHeight="1" thickTop="1">
      <c r="B26" s="39" t="s">
        <v>40</v>
      </c>
      <c r="C26" s="186"/>
      <c r="D26" s="187"/>
      <c r="E26" s="188"/>
      <c r="F26" s="189"/>
      <c r="G26" s="190"/>
      <c r="H26" s="186"/>
      <c r="I26" s="187"/>
      <c r="J26" s="191"/>
      <c r="K26" s="191"/>
      <c r="L26" s="25"/>
      <c r="M26" s="13"/>
    </row>
    <row r="27" spans="1:13" ht="27.95" customHeight="1">
      <c r="B27" s="40" t="s">
        <v>41</v>
      </c>
      <c r="C27" s="186"/>
      <c r="D27" s="187"/>
      <c r="E27" s="188"/>
      <c r="F27" s="189"/>
      <c r="G27" s="190"/>
      <c r="H27" s="186"/>
      <c r="I27" s="187"/>
      <c r="J27" s="191"/>
      <c r="K27" s="191"/>
      <c r="L27" s="25"/>
      <c r="M27" s="13"/>
    </row>
    <row r="28" spans="1:13" ht="27.95" customHeight="1">
      <c r="B28" s="40" t="s">
        <v>42</v>
      </c>
      <c r="C28" s="186"/>
      <c r="D28" s="187"/>
      <c r="E28" s="188"/>
      <c r="F28" s="189"/>
      <c r="G28" s="190"/>
      <c r="H28" s="186"/>
      <c r="I28" s="187"/>
      <c r="J28" s="191"/>
      <c r="K28" s="191"/>
      <c r="L28" s="25"/>
      <c r="M28" s="13"/>
    </row>
    <row r="29" spans="1:13" ht="27.95" customHeight="1">
      <c r="B29" s="40" t="s">
        <v>43</v>
      </c>
      <c r="C29" s="186"/>
      <c r="D29" s="187"/>
      <c r="E29" s="188"/>
      <c r="F29" s="189"/>
      <c r="G29" s="190"/>
      <c r="H29" s="186"/>
      <c r="I29" s="187"/>
      <c r="J29" s="191"/>
      <c r="K29" s="191"/>
      <c r="L29" s="25"/>
      <c r="M29" s="13"/>
    </row>
    <row r="30" spans="1:13" ht="27.95" customHeight="1">
      <c r="B30" s="41" t="s">
        <v>44</v>
      </c>
      <c r="C30" s="192"/>
      <c r="D30" s="192"/>
      <c r="E30" s="192"/>
      <c r="F30" s="192"/>
      <c r="G30" s="192"/>
      <c r="H30" s="192"/>
      <c r="I30" s="192"/>
      <c r="J30" s="193"/>
      <c r="K30" s="193"/>
      <c r="L30" s="13"/>
      <c r="M30" s="13"/>
    </row>
    <row r="31" spans="1:13">
      <c r="L31" s="13"/>
      <c r="M31" s="13"/>
    </row>
  </sheetData>
  <sheetProtection password="CC5B" sheet="1" objects="1" scenarios="1" selectLockedCells="1" autoFilter="0"/>
  <mergeCells count="51">
    <mergeCell ref="C30:G30"/>
    <mergeCell ref="H30:K30"/>
    <mergeCell ref="C28:D28"/>
    <mergeCell ref="E28:G28"/>
    <mergeCell ref="H28:I28"/>
    <mergeCell ref="J28:K28"/>
    <mergeCell ref="C29:D29"/>
    <mergeCell ref="E29:G29"/>
    <mergeCell ref="H29:I29"/>
    <mergeCell ref="J29:K29"/>
    <mergeCell ref="C26:D26"/>
    <mergeCell ref="E26:G26"/>
    <mergeCell ref="H26:I26"/>
    <mergeCell ref="J26:K26"/>
    <mergeCell ref="C27:D27"/>
    <mergeCell ref="E27:G27"/>
    <mergeCell ref="H27:I27"/>
    <mergeCell ref="J27:K27"/>
    <mergeCell ref="B24:B25"/>
    <mergeCell ref="C24:G24"/>
    <mergeCell ref="H24:K24"/>
    <mergeCell ref="C25:D25"/>
    <mergeCell ref="E25:G25"/>
    <mergeCell ref="H25:I25"/>
    <mergeCell ref="J25:K25"/>
    <mergeCell ref="C22:D22"/>
    <mergeCell ref="E13:K13"/>
    <mergeCell ref="C14:D14"/>
    <mergeCell ref="E14:K14"/>
    <mergeCell ref="B16:B20"/>
    <mergeCell ref="C16:D16"/>
    <mergeCell ref="G16:G20"/>
    <mergeCell ref="I16:K16"/>
    <mergeCell ref="C17:D17"/>
    <mergeCell ref="I17:K17"/>
    <mergeCell ref="C18:D18"/>
    <mergeCell ref="I18:K18"/>
    <mergeCell ref="C19:D19"/>
    <mergeCell ref="I19:K19"/>
    <mergeCell ref="C20:D20"/>
    <mergeCell ref="I20:K20"/>
    <mergeCell ref="B3:K3"/>
    <mergeCell ref="H5:K5"/>
    <mergeCell ref="H6:K6"/>
    <mergeCell ref="C8:K8"/>
    <mergeCell ref="B10:B14"/>
    <mergeCell ref="E10:K10"/>
    <mergeCell ref="C11:D11"/>
    <mergeCell ref="E11:K11"/>
    <mergeCell ref="E12:K12"/>
    <mergeCell ref="C13:D13"/>
  </mergeCells>
  <phoneticPr fontId="3"/>
  <dataValidations count="1">
    <dataValidation type="list" allowBlank="1" showInputMessage="1" showErrorMessage="1" sqref="L26:L29">
      <formula1>$I$12:$I$66</formula1>
    </dataValidation>
  </dataValidations>
  <printOptions horizontalCentered="1"/>
  <pageMargins left="0.31496062992125984" right="0.19685039370078741" top="0.11811023622047245" bottom="0.11811023622047245" header="0.19685039370078741" footer="0.1968503937007874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　'!$L$13:$L$69</xm:f>
          </x14:formula1>
          <xm:sqref>E26:G29 J26:K29</xm:sqref>
        </x14:dataValidation>
        <x14:dataValidation type="list" allowBlank="1" showInputMessage="1" showErrorMessage="1">
          <x14:formula1>
            <xm:f>'　'!$H$3:$H$7</xm:f>
          </x14:formula1>
          <xm:sqref>E17:E20</xm:sqref>
        </x14:dataValidation>
        <x14:dataValidation type="list" allowBlank="1" showInputMessage="1" showErrorMessage="1">
          <x14:formula1>
            <xm:f>'　'!$A$3:$A$11</xm:f>
          </x14:formula1>
          <xm:sqref>C8:K8</xm:sqref>
        </x14:dataValidation>
        <x14:dataValidation type="list" allowBlank="1" showInputMessage="1" showErrorMessage="1">
          <x14:formula1>
            <xm:f>'　'!$A$13:$A$59</xm:f>
          </x14:formula1>
          <xm:sqref>E10:K10</xm:sqref>
        </x14:dataValidation>
        <x14:dataValidation type="list" allowBlank="1" showInputMessage="1" showErrorMessage="1">
          <x14:formula1>
            <xm:f>'　'!$K$13:$K$34</xm:f>
          </x14:formula1>
          <xm:sqref>C26:D29 H26:I29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1"/>
  <sheetViews>
    <sheetView view="pageBreakPreview" zoomScale="115" zoomScaleNormal="85" zoomScaleSheetLayoutView="115" workbookViewId="0">
      <selection activeCell="K60" sqref="K60"/>
    </sheetView>
  </sheetViews>
  <sheetFormatPr defaultRowHeight="13.5" customHeight="1"/>
  <cols>
    <col min="1" max="1" width="0.875" style="42" customWidth="1"/>
    <col min="2" max="2" width="9" style="42"/>
    <col min="3" max="3" width="10.875" style="42" customWidth="1"/>
    <col min="4" max="4" width="11.625" style="42" bestFit="1" customWidth="1"/>
    <col min="5" max="5" width="6.125" style="42" customWidth="1"/>
    <col min="6" max="6" width="2.625" style="42" customWidth="1"/>
    <col min="7" max="8" width="6.125" style="42" customWidth="1"/>
    <col min="9" max="9" width="2.625" style="42" customWidth="1"/>
    <col min="10" max="11" width="6.125" style="42" customWidth="1"/>
    <col min="12" max="12" width="2.625" style="42" customWidth="1"/>
    <col min="13" max="14" width="6.125" style="42" customWidth="1"/>
    <col min="15" max="15" width="2.625" style="42" customWidth="1"/>
    <col min="16" max="16" width="6.125" style="42" customWidth="1"/>
    <col min="17" max="17" width="9" style="42"/>
    <col min="18" max="18" width="9.5" bestFit="1" customWidth="1"/>
    <col min="19" max="19" width="10.5" bestFit="1" customWidth="1"/>
    <col min="20" max="20" width="11.625" bestFit="1" customWidth="1"/>
    <col min="21" max="21" width="6.5" bestFit="1" customWidth="1"/>
    <col min="22" max="22" width="3.5" bestFit="1" customWidth="1"/>
    <col min="23" max="24" width="6.5" bestFit="1" customWidth="1"/>
    <col min="25" max="25" width="3.5" bestFit="1" customWidth="1"/>
    <col min="26" max="26" width="6.5" bestFit="1" customWidth="1"/>
    <col min="32" max="16384" width="9" style="42"/>
  </cols>
  <sheetData>
    <row r="1" spans="2:31" ht="13.5" customHeight="1">
      <c r="P1" s="119" t="s">
        <v>154</v>
      </c>
    </row>
    <row r="2" spans="2:31" ht="13.5" customHeight="1">
      <c r="B2" s="194" t="s">
        <v>155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2:31" ht="15" customHeight="1"/>
    <row r="4" spans="2:31" ht="15" customHeight="1">
      <c r="B4" s="198" t="s">
        <v>55</v>
      </c>
      <c r="C4" s="198"/>
      <c r="D4" s="199"/>
      <c r="E4" s="199"/>
      <c r="F4" s="199"/>
      <c r="G4" s="199"/>
      <c r="H4" s="199"/>
      <c r="I4" s="199"/>
      <c r="J4" s="199"/>
    </row>
    <row r="5" spans="2:31" s="44" customFormat="1" ht="15" customHeight="1">
      <c r="B5" s="200"/>
      <c r="C5" s="200"/>
      <c r="D5" s="43" t="s">
        <v>56</v>
      </c>
      <c r="E5" s="201" t="s">
        <v>57</v>
      </c>
      <c r="F5" s="201"/>
      <c r="G5" s="201"/>
      <c r="H5" s="201"/>
      <c r="I5" s="201"/>
      <c r="J5" s="201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2:31" s="44" customFormat="1" ht="15" customHeight="1">
      <c r="B6" s="202" t="s">
        <v>58</v>
      </c>
      <c r="C6" s="203"/>
      <c r="D6" s="45">
        <v>45944</v>
      </c>
      <c r="E6" s="46">
        <v>0.41666666666666669</v>
      </c>
      <c r="F6" s="47" t="s">
        <v>59</v>
      </c>
      <c r="G6" s="48">
        <v>0.5</v>
      </c>
      <c r="H6" s="46">
        <v>0.54166666666666663</v>
      </c>
      <c r="I6" s="47" t="s">
        <v>59</v>
      </c>
      <c r="J6" s="48">
        <v>0.70833333333333337</v>
      </c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2:31" s="44" customFormat="1" ht="15" customHeight="1">
      <c r="B7" s="202"/>
      <c r="C7" s="203"/>
      <c r="D7" s="45">
        <v>45945</v>
      </c>
      <c r="E7" s="46">
        <v>0.39583333333333331</v>
      </c>
      <c r="F7" s="49" t="s">
        <v>59</v>
      </c>
      <c r="G7" s="48">
        <v>0.4375</v>
      </c>
      <c r="H7" s="46">
        <v>0.4375</v>
      </c>
      <c r="I7" s="49" t="s">
        <v>59</v>
      </c>
      <c r="J7" s="48">
        <v>0.47916666666666669</v>
      </c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2:31" s="44" customFormat="1" ht="15" customHeight="1" thickBot="1">
      <c r="B8" s="204"/>
      <c r="C8" s="205"/>
      <c r="D8" s="50">
        <v>45946</v>
      </c>
      <c r="E8" s="51">
        <v>0.72916666666666663</v>
      </c>
      <c r="F8" s="52" t="s">
        <v>59</v>
      </c>
      <c r="G8" s="53">
        <v>0.77083333333333337</v>
      </c>
      <c r="H8" s="51"/>
      <c r="I8" s="52" t="s">
        <v>60</v>
      </c>
      <c r="J8" s="53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2:31" s="44" customFormat="1" ht="15" customHeight="1" thickTop="1">
      <c r="B9" s="202" t="s">
        <v>61</v>
      </c>
      <c r="C9" s="203"/>
      <c r="D9" s="45">
        <v>45947</v>
      </c>
      <c r="E9" s="46">
        <v>0.75</v>
      </c>
      <c r="F9" s="47" t="s">
        <v>59</v>
      </c>
      <c r="G9" s="48">
        <v>0.79166666666666663</v>
      </c>
      <c r="H9" s="46">
        <v>0.79166666666666663</v>
      </c>
      <c r="I9" s="47" t="s">
        <v>59</v>
      </c>
      <c r="J9" s="48">
        <v>0.83333333333333337</v>
      </c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2:31" s="44" customFormat="1" ht="15" customHeight="1">
      <c r="B10" s="202"/>
      <c r="C10" s="203"/>
      <c r="D10" s="54">
        <v>45948</v>
      </c>
      <c r="E10" s="46">
        <v>0.72916666666666663</v>
      </c>
      <c r="F10" s="47" t="s">
        <v>59</v>
      </c>
      <c r="G10" s="48">
        <v>0.77083333333333337</v>
      </c>
      <c r="H10" s="46">
        <v>0.77083333333333337</v>
      </c>
      <c r="I10" s="47" t="s">
        <v>59</v>
      </c>
      <c r="J10" s="48">
        <v>0.8125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2:31" s="44" customFormat="1" ht="15" customHeight="1">
      <c r="B11" s="206"/>
      <c r="C11" s="207"/>
      <c r="D11" s="54">
        <v>45949</v>
      </c>
      <c r="E11" s="55">
        <v>0.54166666666666663</v>
      </c>
      <c r="F11" s="49" t="s">
        <v>59</v>
      </c>
      <c r="G11" s="56">
        <v>0.625</v>
      </c>
      <c r="H11" s="55">
        <v>0.625</v>
      </c>
      <c r="I11" s="49" t="s">
        <v>59</v>
      </c>
      <c r="J11" s="56">
        <v>0.72916666666666663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2:31" ht="15" customHeight="1"/>
    <row r="13" spans="2:31" ht="15" customHeight="1">
      <c r="B13" s="195" t="s">
        <v>62</v>
      </c>
      <c r="C13" s="196"/>
      <c r="D13" s="196"/>
      <c r="E13" s="196"/>
      <c r="F13" s="196"/>
      <c r="G13" s="196"/>
      <c r="H13" s="196"/>
      <c r="I13" s="196"/>
      <c r="J13" s="197"/>
    </row>
    <row r="14" spans="2:31" s="44" customFormat="1" ht="15" customHeight="1">
      <c r="B14" s="208" t="s">
        <v>63</v>
      </c>
      <c r="C14" s="209"/>
      <c r="D14" s="209"/>
      <c r="E14" s="209"/>
      <c r="F14" s="209"/>
      <c r="G14" s="209"/>
      <c r="H14" s="209"/>
      <c r="I14" s="209"/>
      <c r="J14" s="210"/>
      <c r="M14" s="57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2:31" s="44" customFormat="1" ht="15" customHeight="1"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2:31" s="44" customFormat="1" ht="15" customHeight="1">
      <c r="B16" s="195" t="s">
        <v>64</v>
      </c>
      <c r="C16" s="196"/>
      <c r="D16" s="196"/>
      <c r="E16" s="196"/>
      <c r="F16" s="196"/>
      <c r="G16" s="196"/>
      <c r="H16" s="196"/>
      <c r="I16" s="196"/>
      <c r="J16" s="197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2:31" s="44" customFormat="1" ht="15" customHeight="1">
      <c r="B17" s="208" t="s">
        <v>63</v>
      </c>
      <c r="C17" s="209"/>
      <c r="D17" s="209"/>
      <c r="E17" s="209"/>
      <c r="F17" s="209"/>
      <c r="G17" s="209"/>
      <c r="H17" s="209"/>
      <c r="I17" s="209"/>
      <c r="J17" s="210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2:31" s="44" customFormat="1" ht="15" customHeight="1"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2:31" ht="15" customHeight="1">
      <c r="B19" s="211" t="s">
        <v>65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3"/>
    </row>
    <row r="20" spans="2:31" ht="15" customHeight="1">
      <c r="B20" s="214"/>
      <c r="C20" s="214"/>
      <c r="D20" s="58" t="s">
        <v>56</v>
      </c>
      <c r="E20" s="215" t="s">
        <v>66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7"/>
    </row>
    <row r="21" spans="2:31" ht="15" customHeight="1" thickBot="1">
      <c r="B21" s="218" t="s">
        <v>58</v>
      </c>
      <c r="C21" s="218"/>
      <c r="D21" s="50">
        <v>45946</v>
      </c>
      <c r="E21" s="59">
        <v>0.39583333333333331</v>
      </c>
      <c r="F21" s="60" t="s">
        <v>59</v>
      </c>
      <c r="G21" s="61">
        <v>0.41666666666666669</v>
      </c>
      <c r="H21" s="59">
        <v>0.41666666666666669</v>
      </c>
      <c r="I21" s="60" t="s">
        <v>59</v>
      </c>
      <c r="J21" s="61">
        <v>0.45833333333333331</v>
      </c>
      <c r="K21" s="59">
        <v>0.45833333333333331</v>
      </c>
      <c r="L21" s="60" t="s">
        <v>59</v>
      </c>
      <c r="M21" s="61">
        <v>0.5</v>
      </c>
      <c r="N21" s="59">
        <v>0.5</v>
      </c>
      <c r="O21" s="60" t="s">
        <v>59</v>
      </c>
      <c r="P21" s="61">
        <v>0.54166666666666663</v>
      </c>
    </row>
    <row r="22" spans="2:31" ht="15" customHeight="1" thickTop="1">
      <c r="B22" s="219" t="s">
        <v>61</v>
      </c>
      <c r="C22" s="219"/>
      <c r="D22" s="45">
        <v>45949</v>
      </c>
      <c r="E22" s="62">
        <v>0.54166666666666663</v>
      </c>
      <c r="F22" s="63" t="s">
        <v>59</v>
      </c>
      <c r="G22" s="64">
        <v>0.58333333333333337</v>
      </c>
      <c r="H22" s="62">
        <v>0.58333333333333337</v>
      </c>
      <c r="I22" s="63" t="s">
        <v>59</v>
      </c>
      <c r="J22" s="64">
        <v>0.625</v>
      </c>
      <c r="K22" s="62">
        <v>0.625</v>
      </c>
      <c r="L22" s="63" t="s">
        <v>59</v>
      </c>
      <c r="M22" s="64">
        <v>0.66666666666666663</v>
      </c>
      <c r="N22" s="62">
        <v>0.66666666666666663</v>
      </c>
      <c r="O22" s="63" t="s">
        <v>59</v>
      </c>
      <c r="P22" s="64">
        <v>0.70833333333333337</v>
      </c>
    </row>
    <row r="23" spans="2:31" ht="15" customHeight="1">
      <c r="C23" s="65"/>
    </row>
    <row r="24" spans="2:31" ht="15" customHeight="1">
      <c r="B24" s="198" t="s">
        <v>67</v>
      </c>
      <c r="C24" s="198"/>
      <c r="D24" s="198"/>
      <c r="E24" s="198"/>
      <c r="F24" s="198"/>
      <c r="G24" s="198"/>
      <c r="H24" s="198"/>
      <c r="I24" s="198"/>
      <c r="J24" s="198"/>
      <c r="K24" s="220" t="s">
        <v>68</v>
      </c>
      <c r="L24" s="220"/>
      <c r="M24" s="220"/>
      <c r="N24" s="220"/>
      <c r="O24" s="220"/>
    </row>
    <row r="25" spans="2:31" ht="15" customHeight="1">
      <c r="B25" s="214"/>
      <c r="C25" s="214"/>
      <c r="D25" s="58" t="s">
        <v>56</v>
      </c>
      <c r="E25" s="221" t="s">
        <v>66</v>
      </c>
      <c r="F25" s="221"/>
      <c r="G25" s="221"/>
      <c r="H25" s="221"/>
      <c r="I25" s="221"/>
      <c r="J25" s="221"/>
      <c r="K25" s="220"/>
      <c r="L25" s="220"/>
      <c r="M25" s="220"/>
      <c r="N25" s="220"/>
      <c r="O25" s="220"/>
    </row>
    <row r="26" spans="2:31" s="44" customFormat="1" ht="15" customHeight="1">
      <c r="B26" s="201" t="s">
        <v>69</v>
      </c>
      <c r="C26" s="66" t="s">
        <v>70</v>
      </c>
      <c r="D26" s="54">
        <v>45939</v>
      </c>
      <c r="E26" s="55">
        <v>0.61458333333333337</v>
      </c>
      <c r="F26" s="49" t="s">
        <v>59</v>
      </c>
      <c r="G26" s="56">
        <v>0.64583333333333337</v>
      </c>
      <c r="H26" s="55">
        <v>0.75</v>
      </c>
      <c r="I26" s="49" t="s">
        <v>59</v>
      </c>
      <c r="J26" s="56">
        <v>0.79166666666666663</v>
      </c>
      <c r="K26" s="222"/>
      <c r="L26" s="222"/>
      <c r="M26" s="222"/>
      <c r="N26" s="222"/>
      <c r="O26" s="222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2:31" s="44" customFormat="1" ht="15" customHeight="1">
      <c r="B27" s="201"/>
      <c r="C27" s="223" t="s">
        <v>71</v>
      </c>
      <c r="D27" s="45">
        <v>45941</v>
      </c>
      <c r="E27" s="46">
        <v>0.75694444444444453</v>
      </c>
      <c r="F27" s="49" t="s">
        <v>59</v>
      </c>
      <c r="G27" s="48">
        <v>0.78472222222222221</v>
      </c>
      <c r="H27" s="46"/>
      <c r="I27" s="49" t="s">
        <v>60</v>
      </c>
      <c r="J27" s="48"/>
      <c r="K27" s="222" t="s">
        <v>161</v>
      </c>
      <c r="L27" s="222"/>
      <c r="M27" s="222"/>
      <c r="N27" s="222"/>
      <c r="O27" s="222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2:31" s="44" customFormat="1" ht="15" customHeight="1">
      <c r="B28" s="201"/>
      <c r="C28" s="223"/>
      <c r="D28" s="45">
        <v>45942</v>
      </c>
      <c r="E28" s="46">
        <v>0.46875</v>
      </c>
      <c r="F28" s="49" t="s">
        <v>59</v>
      </c>
      <c r="G28" s="48">
        <v>0.5</v>
      </c>
      <c r="H28" s="46"/>
      <c r="I28" s="49" t="s">
        <v>60</v>
      </c>
      <c r="J28" s="48"/>
      <c r="K28" s="222" t="s">
        <v>162</v>
      </c>
      <c r="L28" s="222"/>
      <c r="M28" s="222"/>
      <c r="N28" s="222"/>
      <c r="O28" s="222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2:31" s="44" customFormat="1" ht="15" customHeight="1">
      <c r="B29" s="201"/>
      <c r="C29" s="223" t="s">
        <v>72</v>
      </c>
      <c r="D29" s="54">
        <v>45943</v>
      </c>
      <c r="E29" s="46">
        <v>0.75694444444444453</v>
      </c>
      <c r="F29" s="49" t="s">
        <v>59</v>
      </c>
      <c r="G29" s="48">
        <v>0.78472222222222221</v>
      </c>
      <c r="H29" s="55"/>
      <c r="I29" s="49" t="s">
        <v>60</v>
      </c>
      <c r="J29" s="56"/>
      <c r="K29" s="222" t="s">
        <v>163</v>
      </c>
      <c r="L29" s="222"/>
      <c r="M29" s="222"/>
      <c r="N29" s="222"/>
      <c r="O29" s="222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2:31" s="44" customFormat="1" ht="15" customHeight="1" thickBot="1">
      <c r="B30" s="201"/>
      <c r="C30" s="224"/>
      <c r="D30" s="67">
        <v>45944</v>
      </c>
      <c r="E30" s="51">
        <v>0.46875</v>
      </c>
      <c r="F30" s="52" t="s">
        <v>59</v>
      </c>
      <c r="G30" s="53">
        <v>0.5</v>
      </c>
      <c r="H30" s="51"/>
      <c r="I30" s="49" t="s">
        <v>60</v>
      </c>
      <c r="J30" s="53"/>
      <c r="K30" s="225" t="s">
        <v>164</v>
      </c>
      <c r="L30" s="225"/>
      <c r="M30" s="225"/>
      <c r="N30" s="225"/>
      <c r="O30" s="225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2:31" s="44" customFormat="1" ht="15" customHeight="1" thickTop="1">
      <c r="B31" s="226" t="s">
        <v>61</v>
      </c>
      <c r="C31" s="227" t="s">
        <v>70</v>
      </c>
      <c r="D31" s="68">
        <v>45942</v>
      </c>
      <c r="E31" s="69">
        <v>0.75</v>
      </c>
      <c r="F31" s="70" t="s">
        <v>59</v>
      </c>
      <c r="G31" s="71">
        <v>0.79166666666666663</v>
      </c>
      <c r="H31" s="69"/>
      <c r="I31" s="70" t="s">
        <v>73</v>
      </c>
      <c r="J31" s="71"/>
      <c r="K31" s="229"/>
      <c r="L31" s="229"/>
      <c r="M31" s="229"/>
      <c r="N31" s="229"/>
      <c r="O31" s="229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2:31" s="44" customFormat="1" ht="15" customHeight="1">
      <c r="B32" s="202"/>
      <c r="C32" s="228"/>
      <c r="D32" s="45">
        <v>45943</v>
      </c>
      <c r="E32" s="46">
        <v>0.46875</v>
      </c>
      <c r="F32" s="49" t="s">
        <v>59</v>
      </c>
      <c r="G32" s="48">
        <v>0.5</v>
      </c>
      <c r="H32" s="46"/>
      <c r="I32" s="49" t="s">
        <v>73</v>
      </c>
      <c r="J32" s="48"/>
      <c r="K32" s="222"/>
      <c r="L32" s="222"/>
      <c r="M32" s="222"/>
      <c r="N32" s="222"/>
      <c r="O32" s="22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2:31" s="44" customFormat="1" ht="15" customHeight="1">
      <c r="B33" s="202"/>
      <c r="C33" s="230" t="s">
        <v>71</v>
      </c>
      <c r="D33" s="45">
        <v>45944</v>
      </c>
      <c r="E33" s="55">
        <v>0.75</v>
      </c>
      <c r="F33" s="49" t="s">
        <v>59</v>
      </c>
      <c r="G33" s="56">
        <v>0.79166666666666663</v>
      </c>
      <c r="H33" s="55"/>
      <c r="I33" s="49" t="s">
        <v>73</v>
      </c>
      <c r="J33" s="56"/>
      <c r="K33" s="222" t="s">
        <v>165</v>
      </c>
      <c r="L33" s="222"/>
      <c r="M33" s="222"/>
      <c r="N33" s="222"/>
      <c r="O33" s="222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2:31" s="44" customFormat="1" ht="15" customHeight="1">
      <c r="B34" s="202"/>
      <c r="C34" s="228"/>
      <c r="D34" s="45">
        <v>45945</v>
      </c>
      <c r="E34" s="46">
        <v>0.46875</v>
      </c>
      <c r="F34" s="49" t="s">
        <v>59</v>
      </c>
      <c r="G34" s="48">
        <v>0.5</v>
      </c>
      <c r="H34" s="55"/>
      <c r="I34" s="49" t="s">
        <v>73</v>
      </c>
      <c r="J34" s="56"/>
      <c r="K34" s="222" t="s">
        <v>166</v>
      </c>
      <c r="L34" s="222"/>
      <c r="M34" s="222"/>
      <c r="N34" s="222"/>
      <c r="O34" s="222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2:31" s="44" customFormat="1" ht="15" customHeight="1">
      <c r="B35" s="202"/>
      <c r="C35" s="230" t="s">
        <v>72</v>
      </c>
      <c r="D35" s="45">
        <v>45946</v>
      </c>
      <c r="E35" s="46">
        <v>0.75</v>
      </c>
      <c r="F35" s="49" t="s">
        <v>59</v>
      </c>
      <c r="G35" s="48">
        <v>0.79166666666666663</v>
      </c>
      <c r="H35" s="55"/>
      <c r="I35" s="49" t="s">
        <v>73</v>
      </c>
      <c r="J35" s="56"/>
      <c r="K35" s="222" t="s">
        <v>167</v>
      </c>
      <c r="L35" s="222"/>
      <c r="M35" s="222"/>
      <c r="N35" s="222"/>
      <c r="O35" s="222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2:31" s="44" customFormat="1" ht="15" customHeight="1">
      <c r="B36" s="206"/>
      <c r="C36" s="228"/>
      <c r="D36" s="54">
        <v>45947</v>
      </c>
      <c r="E36" s="72">
        <v>0.46875</v>
      </c>
      <c r="F36" s="49" t="s">
        <v>59</v>
      </c>
      <c r="G36" s="56">
        <v>0.5</v>
      </c>
      <c r="H36" s="46"/>
      <c r="I36" s="49" t="s">
        <v>73</v>
      </c>
      <c r="J36" s="48"/>
      <c r="K36" s="222" t="s">
        <v>168</v>
      </c>
      <c r="L36" s="222"/>
      <c r="M36" s="222"/>
      <c r="N36" s="222"/>
      <c r="O36" s="222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2:31" s="44" customFormat="1" ht="15" customHeight="1">
      <c r="B37" s="73"/>
      <c r="C37" s="74"/>
      <c r="D37" s="75"/>
      <c r="E37" s="76"/>
      <c r="F37" s="77"/>
      <c r="G37" s="76"/>
      <c r="H37" s="76"/>
      <c r="I37" s="77"/>
      <c r="J37" s="76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2:31" ht="15" customHeight="1">
      <c r="B38" s="195" t="s">
        <v>74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7"/>
    </row>
    <row r="39" spans="2:31" ht="15" customHeight="1">
      <c r="B39" s="231"/>
      <c r="C39" s="232"/>
      <c r="D39" s="78" t="s">
        <v>56</v>
      </c>
      <c r="E39" s="215" t="s">
        <v>66</v>
      </c>
      <c r="F39" s="216"/>
      <c r="G39" s="216"/>
      <c r="H39" s="216"/>
      <c r="I39" s="216"/>
      <c r="J39" s="216"/>
      <c r="K39" s="216"/>
      <c r="L39" s="216"/>
      <c r="M39" s="217"/>
    </row>
    <row r="40" spans="2:31" s="44" customFormat="1" ht="15" customHeight="1">
      <c r="B40" s="233" t="s">
        <v>58</v>
      </c>
      <c r="C40" s="79" t="s">
        <v>70</v>
      </c>
      <c r="D40" s="54">
        <v>45943</v>
      </c>
      <c r="E40" s="80">
        <v>0.39583333333333331</v>
      </c>
      <c r="F40" s="81" t="s">
        <v>59</v>
      </c>
      <c r="G40" s="82">
        <v>0.4375</v>
      </c>
      <c r="H40" s="80">
        <v>0.4375</v>
      </c>
      <c r="I40" s="81" t="s">
        <v>59</v>
      </c>
      <c r="J40" s="82">
        <v>0.47916666666666669</v>
      </c>
      <c r="K40" s="80">
        <v>0.47916666666666669</v>
      </c>
      <c r="L40" s="81" t="s">
        <v>59</v>
      </c>
      <c r="M40" s="82">
        <v>0.5625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2:31" s="44" customFormat="1" ht="15" customHeight="1">
      <c r="B41" s="234"/>
      <c r="C41" s="79" t="s">
        <v>71</v>
      </c>
      <c r="D41" s="54">
        <v>45944</v>
      </c>
      <c r="E41" s="80">
        <v>0.47916666666666669</v>
      </c>
      <c r="F41" s="81" t="s">
        <v>75</v>
      </c>
      <c r="G41" s="82">
        <v>0.52083333333333337</v>
      </c>
      <c r="H41" s="80">
        <v>0.52083333333333337</v>
      </c>
      <c r="I41" s="81" t="s">
        <v>75</v>
      </c>
      <c r="J41" s="82">
        <v>0.5625</v>
      </c>
      <c r="K41" s="80"/>
      <c r="L41" s="83" t="s">
        <v>60</v>
      </c>
      <c r="M41" s="82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2:31" s="44" customFormat="1" ht="15" customHeight="1">
      <c r="B42" s="234"/>
      <c r="C42" s="79" t="s">
        <v>72</v>
      </c>
      <c r="D42" s="54">
        <v>45945</v>
      </c>
      <c r="E42" s="80">
        <v>0.47916666666666669</v>
      </c>
      <c r="F42" s="81" t="s">
        <v>75</v>
      </c>
      <c r="G42" s="82">
        <v>0.52083333333333337</v>
      </c>
      <c r="H42" s="80">
        <v>0.52083333333333337</v>
      </c>
      <c r="I42" s="81" t="s">
        <v>75</v>
      </c>
      <c r="J42" s="82">
        <v>0.5625</v>
      </c>
      <c r="K42" s="80"/>
      <c r="L42" s="83" t="s">
        <v>60</v>
      </c>
      <c r="M42" s="8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2:31" s="44" customFormat="1" ht="15" customHeight="1" thickBot="1">
      <c r="B43" s="234"/>
      <c r="C43" s="84" t="s">
        <v>76</v>
      </c>
      <c r="D43" s="50">
        <v>45946</v>
      </c>
      <c r="E43" s="85">
        <v>0.47916666666666669</v>
      </c>
      <c r="F43" s="86" t="s">
        <v>75</v>
      </c>
      <c r="G43" s="87">
        <v>0.52083333333333337</v>
      </c>
      <c r="H43" s="85">
        <v>0.52083333333333337</v>
      </c>
      <c r="I43" s="86" t="s">
        <v>75</v>
      </c>
      <c r="J43" s="87">
        <v>0.5625</v>
      </c>
      <c r="K43" s="85"/>
      <c r="L43" s="88" t="s">
        <v>60</v>
      </c>
      <c r="M43" s="87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2:31" s="44" customFormat="1" ht="15" customHeight="1" thickTop="1">
      <c r="B44" s="235" t="s">
        <v>61</v>
      </c>
      <c r="C44" s="237" t="s">
        <v>70</v>
      </c>
      <c r="D44" s="89">
        <v>45944</v>
      </c>
      <c r="E44" s="90">
        <v>0.70833333333333337</v>
      </c>
      <c r="F44" s="91" t="s">
        <v>59</v>
      </c>
      <c r="G44" s="92">
        <v>0.75</v>
      </c>
      <c r="H44" s="90">
        <v>0.75</v>
      </c>
      <c r="I44" s="47" t="s">
        <v>59</v>
      </c>
      <c r="J44" s="93">
        <v>0.8125</v>
      </c>
      <c r="K44" s="90"/>
      <c r="L44" s="47" t="s">
        <v>73</v>
      </c>
      <c r="M44" s="93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2:31" s="44" customFormat="1" ht="15" customHeight="1">
      <c r="B45" s="236"/>
      <c r="C45" s="228"/>
      <c r="D45" s="89">
        <v>45945</v>
      </c>
      <c r="E45" s="72">
        <v>0.375</v>
      </c>
      <c r="F45" s="55" t="s">
        <v>59</v>
      </c>
      <c r="G45" s="56">
        <v>0.41666666666666669</v>
      </c>
      <c r="H45" s="72"/>
      <c r="I45" s="47" t="s">
        <v>73</v>
      </c>
      <c r="J45" s="56"/>
      <c r="K45" s="72"/>
      <c r="L45" s="47" t="s">
        <v>73</v>
      </c>
      <c r="M45" s="56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2:31" ht="15" customHeight="1">
      <c r="B46" s="236"/>
      <c r="C46" s="238" t="s">
        <v>71</v>
      </c>
      <c r="D46" s="89">
        <v>45945</v>
      </c>
      <c r="E46" s="90">
        <v>0.70833333333333337</v>
      </c>
      <c r="F46" s="91" t="s">
        <v>59</v>
      </c>
      <c r="G46" s="92">
        <v>0.75</v>
      </c>
      <c r="H46" s="90">
        <v>0.75</v>
      </c>
      <c r="I46" s="47" t="s">
        <v>59</v>
      </c>
      <c r="J46" s="93">
        <v>0.8125</v>
      </c>
      <c r="K46" s="90"/>
      <c r="L46" s="47" t="s">
        <v>73</v>
      </c>
      <c r="M46" s="93"/>
    </row>
    <row r="47" spans="2:31" ht="15" customHeight="1">
      <c r="B47" s="236"/>
      <c r="C47" s="239"/>
      <c r="D47" s="89">
        <v>45946</v>
      </c>
      <c r="E47" s="72">
        <v>0.375</v>
      </c>
      <c r="F47" s="55" t="s">
        <v>59</v>
      </c>
      <c r="G47" s="56">
        <v>0.41666666666666669</v>
      </c>
      <c r="H47" s="72"/>
      <c r="I47" s="47" t="s">
        <v>73</v>
      </c>
      <c r="J47" s="56"/>
      <c r="K47" s="72"/>
      <c r="L47" s="47" t="s">
        <v>73</v>
      </c>
      <c r="M47" s="56"/>
    </row>
    <row r="48" spans="2:31" ht="15" customHeight="1">
      <c r="B48" s="236"/>
      <c r="C48" s="238" t="s">
        <v>72</v>
      </c>
      <c r="D48" s="94">
        <v>45946</v>
      </c>
      <c r="E48" s="90">
        <v>0.70833333333333337</v>
      </c>
      <c r="F48" s="91" t="s">
        <v>59</v>
      </c>
      <c r="G48" s="92">
        <v>0.75</v>
      </c>
      <c r="H48" s="90">
        <v>0.75</v>
      </c>
      <c r="I48" s="91" t="s">
        <v>59</v>
      </c>
      <c r="J48" s="93">
        <v>0.8125</v>
      </c>
      <c r="K48" s="90"/>
      <c r="L48" s="91" t="s">
        <v>73</v>
      </c>
      <c r="M48" s="93"/>
    </row>
    <row r="49" spans="2:31" ht="15" customHeight="1">
      <c r="B49" s="236"/>
      <c r="C49" s="240"/>
      <c r="D49" s="95">
        <v>45947</v>
      </c>
      <c r="E49" s="72">
        <v>0.375</v>
      </c>
      <c r="F49" s="49" t="s">
        <v>59</v>
      </c>
      <c r="G49" s="55">
        <v>0.41666666666666669</v>
      </c>
      <c r="H49" s="72">
        <v>0.41666666666666669</v>
      </c>
      <c r="I49" s="49" t="s">
        <v>59</v>
      </c>
      <c r="J49" s="56">
        <v>0.45833333333333331</v>
      </c>
      <c r="K49" s="72">
        <v>0.45833333333333331</v>
      </c>
      <c r="L49" s="49" t="s">
        <v>59</v>
      </c>
      <c r="M49" s="56">
        <v>0.5</v>
      </c>
    </row>
    <row r="50" spans="2:31" ht="15" customHeight="1">
      <c r="B50" s="236"/>
      <c r="C50" s="239"/>
      <c r="D50" s="89">
        <v>45948</v>
      </c>
      <c r="E50" s="96">
        <v>0.375</v>
      </c>
      <c r="F50" s="46" t="s">
        <v>59</v>
      </c>
      <c r="G50" s="48">
        <v>0.41666666666666669</v>
      </c>
      <c r="H50" s="96"/>
      <c r="I50" s="47" t="s">
        <v>73</v>
      </c>
      <c r="J50" s="48"/>
      <c r="K50" s="96"/>
      <c r="L50" s="47" t="s">
        <v>73</v>
      </c>
      <c r="M50" s="48"/>
    </row>
    <row r="51" spans="2:31" ht="15" customHeight="1">
      <c r="B51" s="236"/>
      <c r="C51" s="238" t="s">
        <v>76</v>
      </c>
      <c r="D51" s="89">
        <v>45948</v>
      </c>
      <c r="E51" s="90">
        <v>0.70833333333333337</v>
      </c>
      <c r="F51" s="91" t="s">
        <v>59</v>
      </c>
      <c r="G51" s="92">
        <v>0.75</v>
      </c>
      <c r="H51" s="90">
        <v>0.75</v>
      </c>
      <c r="I51" s="47" t="s">
        <v>59</v>
      </c>
      <c r="J51" s="93">
        <v>0.8125</v>
      </c>
      <c r="K51" s="90"/>
      <c r="L51" s="47" t="s">
        <v>73</v>
      </c>
      <c r="M51" s="93"/>
    </row>
    <row r="52" spans="2:31" ht="15" customHeight="1">
      <c r="B52" s="219"/>
      <c r="C52" s="239"/>
      <c r="D52" s="89">
        <v>45949</v>
      </c>
      <c r="E52" s="72">
        <v>0.375</v>
      </c>
      <c r="F52" s="55" t="s">
        <v>59</v>
      </c>
      <c r="G52" s="56">
        <v>0.41666666666666669</v>
      </c>
      <c r="H52" s="72"/>
      <c r="I52" s="47" t="s">
        <v>73</v>
      </c>
      <c r="J52" s="56"/>
      <c r="K52" s="72"/>
      <c r="L52" s="47" t="s">
        <v>73</v>
      </c>
      <c r="M52" s="56"/>
    </row>
    <row r="53" spans="2:31" s="44" customFormat="1" ht="15" customHeight="1">
      <c r="B53" s="97"/>
      <c r="C53" s="98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2:31" s="99" customFormat="1" ht="15" customHeight="1">
      <c r="B54" s="199" t="s">
        <v>77</v>
      </c>
      <c r="C54" s="199"/>
      <c r="D54" s="199"/>
      <c r="E54" s="199"/>
      <c r="F54" s="199"/>
      <c r="G54" s="199"/>
      <c r="H54" s="199"/>
      <c r="I54" s="199"/>
      <c r="J54" s="199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2:31" s="100" customFormat="1" ht="15" customHeight="1">
      <c r="B55" s="208" t="s">
        <v>63</v>
      </c>
      <c r="C55" s="209"/>
      <c r="D55" s="209"/>
      <c r="E55" s="209"/>
      <c r="F55" s="209"/>
      <c r="G55" s="209"/>
      <c r="H55" s="209"/>
      <c r="I55" s="209"/>
      <c r="J55" s="210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2:31" ht="15" customHeight="1">
      <c r="B56" s="101"/>
      <c r="C56" s="102"/>
      <c r="D56" s="75"/>
    </row>
    <row r="57" spans="2:31" s="44" customFormat="1" ht="15" customHeight="1">
      <c r="B57" s="198" t="s">
        <v>78</v>
      </c>
      <c r="C57" s="198"/>
      <c r="D57" s="198"/>
      <c r="E57" s="198"/>
      <c r="F57" s="198"/>
      <c r="G57" s="198"/>
      <c r="H57" s="198"/>
      <c r="I57" s="198"/>
      <c r="J57" s="198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2:31" s="44" customFormat="1" ht="15" customHeight="1">
      <c r="B58" s="208" t="s">
        <v>63</v>
      </c>
      <c r="C58" s="209"/>
      <c r="D58" s="209"/>
      <c r="E58" s="209"/>
      <c r="F58" s="209"/>
      <c r="G58" s="209"/>
      <c r="H58" s="209"/>
      <c r="I58" s="209"/>
      <c r="J58" s="210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2:31" ht="15" customHeight="1">
      <c r="C59" s="103"/>
      <c r="D59" s="75"/>
      <c r="E59" s="76"/>
      <c r="F59" s="77"/>
      <c r="G59" s="76"/>
    </row>
    <row r="60" spans="2:31" ht="13.5" customHeight="1">
      <c r="B60" s="195" t="s">
        <v>170</v>
      </c>
      <c r="C60" s="196"/>
      <c r="D60" s="196"/>
      <c r="E60" s="196"/>
      <c r="F60" s="196"/>
      <c r="G60" s="196"/>
      <c r="H60" s="196"/>
      <c r="I60" s="196"/>
      <c r="J60" s="197"/>
    </row>
    <row r="61" spans="2:31" ht="13.5" customHeight="1">
      <c r="B61" s="208" t="s">
        <v>63</v>
      </c>
      <c r="C61" s="209"/>
      <c r="D61" s="209"/>
      <c r="E61" s="209"/>
      <c r="F61" s="209"/>
      <c r="G61" s="209"/>
      <c r="H61" s="209"/>
      <c r="I61" s="209"/>
      <c r="J61" s="210"/>
    </row>
  </sheetData>
  <mergeCells count="52">
    <mergeCell ref="B61:J61"/>
    <mergeCell ref="B54:J54"/>
    <mergeCell ref="B55:J55"/>
    <mergeCell ref="B57:J57"/>
    <mergeCell ref="B58:J58"/>
    <mergeCell ref="B60:J60"/>
    <mergeCell ref="B38:M38"/>
    <mergeCell ref="B39:C39"/>
    <mergeCell ref="E39:M39"/>
    <mergeCell ref="B40:B43"/>
    <mergeCell ref="B44:B52"/>
    <mergeCell ref="C44:C45"/>
    <mergeCell ref="C46:C47"/>
    <mergeCell ref="C48:C50"/>
    <mergeCell ref="C51:C52"/>
    <mergeCell ref="B31:B36"/>
    <mergeCell ref="C31:C32"/>
    <mergeCell ref="K31:O31"/>
    <mergeCell ref="K32:O32"/>
    <mergeCell ref="C33:C34"/>
    <mergeCell ref="K33:O33"/>
    <mergeCell ref="K34:O34"/>
    <mergeCell ref="C35:C36"/>
    <mergeCell ref="K35:O35"/>
    <mergeCell ref="K36:O36"/>
    <mergeCell ref="B26:B30"/>
    <mergeCell ref="K26:O26"/>
    <mergeCell ref="C27:C28"/>
    <mergeCell ref="K27:O27"/>
    <mergeCell ref="K28:O28"/>
    <mergeCell ref="C29:C30"/>
    <mergeCell ref="K29:O29"/>
    <mergeCell ref="K30:O30"/>
    <mergeCell ref="B21:C21"/>
    <mergeCell ref="B22:C22"/>
    <mergeCell ref="B24:J24"/>
    <mergeCell ref="K24:O25"/>
    <mergeCell ref="B25:C25"/>
    <mergeCell ref="E25:J25"/>
    <mergeCell ref="B14:J14"/>
    <mergeCell ref="B16:J16"/>
    <mergeCell ref="B17:J17"/>
    <mergeCell ref="B19:P19"/>
    <mergeCell ref="B20:C20"/>
    <mergeCell ref="E20:P20"/>
    <mergeCell ref="B2:P2"/>
    <mergeCell ref="B13:J13"/>
    <mergeCell ref="B4:J4"/>
    <mergeCell ref="B5:C5"/>
    <mergeCell ref="E5:J5"/>
    <mergeCell ref="B6:C8"/>
    <mergeCell ref="B9:C11"/>
  </mergeCells>
  <phoneticPr fontId="13"/>
  <printOptions horizontalCentered="1"/>
  <pageMargins left="0.23622047244094491" right="0.23622047244094491" top="0.55118110236220474" bottom="0.55118110236220474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zoomScale="85" zoomScaleNormal="85" workbookViewId="0">
      <selection activeCell="E8" sqref="E8"/>
    </sheetView>
  </sheetViews>
  <sheetFormatPr defaultRowHeight="13.5"/>
  <cols>
    <col min="1" max="1" width="20.375" style="104" customWidth="1"/>
    <col min="2" max="2" width="8.875" style="112" customWidth="1"/>
    <col min="3" max="3" width="9.125" style="112" customWidth="1"/>
    <col min="4" max="4" width="40.875" style="104" customWidth="1"/>
    <col min="5" max="6" width="10.375" style="104" customWidth="1"/>
    <col min="7" max="10" width="3.625" style="104" customWidth="1"/>
    <col min="11" max="14" width="15.25" style="104" customWidth="1"/>
    <col min="15" max="15" width="31.5" style="104" customWidth="1"/>
    <col min="16" max="16" width="11.625" style="104" bestFit="1" customWidth="1"/>
    <col min="17" max="17" width="16.375" style="104" customWidth="1"/>
    <col min="18" max="18" width="2.125" style="104" customWidth="1"/>
    <col min="19" max="19" width="9.375" style="104" customWidth="1"/>
    <col min="20" max="20" width="11.625" style="104" bestFit="1" customWidth="1"/>
    <col min="21" max="21" width="6.125" style="104" customWidth="1"/>
    <col min="22" max="22" width="2.625" style="104" customWidth="1"/>
    <col min="23" max="23" width="6.125" style="104" customWidth="1"/>
    <col min="24" max="16384" width="9" style="104"/>
  </cols>
  <sheetData>
    <row r="1" spans="1:15">
      <c r="A1" s="241" t="s">
        <v>79</v>
      </c>
      <c r="B1" s="241" t="s">
        <v>80</v>
      </c>
      <c r="C1" s="241" t="s">
        <v>47</v>
      </c>
      <c r="D1" s="241" t="s">
        <v>48</v>
      </c>
      <c r="E1" s="241" t="s">
        <v>49</v>
      </c>
      <c r="F1" s="241" t="s">
        <v>81</v>
      </c>
      <c r="H1" s="241" t="s">
        <v>82</v>
      </c>
    </row>
    <row r="2" spans="1:15" s="105" customFormat="1">
      <c r="A2" s="242"/>
      <c r="B2" s="242"/>
      <c r="C2" s="242"/>
      <c r="D2" s="242"/>
      <c r="E2" s="242"/>
      <c r="F2" s="242"/>
      <c r="H2" s="242"/>
      <c r="K2" s="105" t="s">
        <v>157</v>
      </c>
      <c r="L2" s="105" t="s">
        <v>158</v>
      </c>
      <c r="M2" s="105" t="s">
        <v>159</v>
      </c>
      <c r="N2" s="105" t="s">
        <v>160</v>
      </c>
    </row>
    <row r="3" spans="1:15">
      <c r="A3" s="106" t="s">
        <v>4</v>
      </c>
      <c r="B3" s="107">
        <v>1</v>
      </c>
      <c r="C3" s="108" t="s">
        <v>172</v>
      </c>
      <c r="D3" s="108" t="s">
        <v>173</v>
      </c>
      <c r="E3" s="108">
        <v>23</v>
      </c>
      <c r="F3" s="108">
        <v>1</v>
      </c>
      <c r="H3" s="109" t="s">
        <v>23</v>
      </c>
      <c r="K3" s="120">
        <v>45944</v>
      </c>
      <c r="L3" s="120">
        <v>45949</v>
      </c>
      <c r="M3" s="120">
        <v>45616</v>
      </c>
      <c r="N3" s="120">
        <v>45619</v>
      </c>
    </row>
    <row r="4" spans="1:15">
      <c r="A4" s="106" t="s">
        <v>83</v>
      </c>
      <c r="B4" s="107">
        <v>2</v>
      </c>
      <c r="C4" s="108" t="s">
        <v>84</v>
      </c>
      <c r="D4" s="108" t="s">
        <v>85</v>
      </c>
      <c r="E4" s="108">
        <v>8</v>
      </c>
      <c r="F4" s="108">
        <v>1</v>
      </c>
      <c r="H4" s="110" t="s">
        <v>86</v>
      </c>
      <c r="K4" s="120">
        <v>45939</v>
      </c>
      <c r="L4" s="120">
        <v>45946</v>
      </c>
      <c r="M4" s="120">
        <v>45610</v>
      </c>
      <c r="N4" s="120">
        <v>45616</v>
      </c>
    </row>
    <row r="5" spans="1:15">
      <c r="A5" s="106" t="s">
        <v>87</v>
      </c>
      <c r="B5" s="107">
        <v>3</v>
      </c>
      <c r="C5" s="108" t="s">
        <v>84</v>
      </c>
      <c r="D5" s="108" t="s">
        <v>85</v>
      </c>
      <c r="E5" s="108">
        <v>8</v>
      </c>
      <c r="F5" s="108">
        <v>1</v>
      </c>
      <c r="H5" s="109" t="s">
        <v>88</v>
      </c>
      <c r="K5" s="120">
        <v>45929</v>
      </c>
      <c r="L5" s="120">
        <v>45950</v>
      </c>
      <c r="M5" s="120">
        <v>45615</v>
      </c>
      <c r="N5" s="120">
        <v>45616</v>
      </c>
    </row>
    <row r="6" spans="1:15">
      <c r="A6" s="106" t="s">
        <v>52</v>
      </c>
      <c r="B6" s="107">
        <v>4</v>
      </c>
      <c r="C6" s="108" t="s">
        <v>174</v>
      </c>
      <c r="D6" s="108" t="s">
        <v>175</v>
      </c>
      <c r="E6" s="108">
        <v>23</v>
      </c>
      <c r="F6" s="108">
        <v>1</v>
      </c>
      <c r="H6" s="109" t="s">
        <v>89</v>
      </c>
      <c r="I6" s="111"/>
      <c r="J6" s="111"/>
      <c r="K6" s="120">
        <v>45946</v>
      </c>
      <c r="L6" s="120">
        <v>45949</v>
      </c>
      <c r="M6" s="120">
        <v>45617</v>
      </c>
      <c r="N6" s="120">
        <v>45620</v>
      </c>
    </row>
    <row r="7" spans="1:15">
      <c r="A7" s="106" t="s">
        <v>90</v>
      </c>
      <c r="B7" s="107">
        <v>6</v>
      </c>
      <c r="C7" s="108" t="s">
        <v>91</v>
      </c>
      <c r="D7" s="108" t="s">
        <v>92</v>
      </c>
      <c r="E7" s="108">
        <v>23</v>
      </c>
      <c r="F7" s="108">
        <v>1</v>
      </c>
      <c r="H7" s="109" t="s">
        <v>93</v>
      </c>
      <c r="I7" s="111"/>
      <c r="J7" s="111"/>
      <c r="K7" s="120">
        <v>45939</v>
      </c>
      <c r="L7" s="120">
        <v>45947</v>
      </c>
      <c r="M7" s="120">
        <v>45610</v>
      </c>
      <c r="N7" s="120">
        <v>45618</v>
      </c>
    </row>
    <row r="8" spans="1:15">
      <c r="A8" s="106" t="s">
        <v>94</v>
      </c>
      <c r="B8" s="107">
        <v>7</v>
      </c>
      <c r="C8" s="108" t="s">
        <v>95</v>
      </c>
      <c r="D8" s="108" t="s">
        <v>96</v>
      </c>
      <c r="E8" s="108">
        <v>6</v>
      </c>
      <c r="F8" s="108">
        <v>1</v>
      </c>
      <c r="I8" s="111"/>
      <c r="J8" s="111"/>
      <c r="K8" s="120">
        <v>45943</v>
      </c>
      <c r="L8" s="120">
        <v>45948</v>
      </c>
      <c r="M8" s="120">
        <v>45614</v>
      </c>
      <c r="N8" s="120">
        <v>45619</v>
      </c>
    </row>
    <row r="9" spans="1:15">
      <c r="A9" s="106" t="s">
        <v>97</v>
      </c>
      <c r="B9" s="107">
        <v>8</v>
      </c>
      <c r="C9" s="108" t="s">
        <v>98</v>
      </c>
      <c r="D9" s="108" t="s">
        <v>99</v>
      </c>
      <c r="E9" s="108">
        <v>20</v>
      </c>
      <c r="F9" s="108">
        <v>1</v>
      </c>
      <c r="K9" s="120">
        <v>45942</v>
      </c>
      <c r="L9" s="120">
        <v>45946</v>
      </c>
      <c r="M9" s="120">
        <v>45613</v>
      </c>
      <c r="N9" s="120">
        <v>45617</v>
      </c>
    </row>
    <row r="10" spans="1:15">
      <c r="A10" s="106" t="s">
        <v>100</v>
      </c>
      <c r="B10" s="107">
        <v>9</v>
      </c>
      <c r="C10" s="108" t="s">
        <v>101</v>
      </c>
      <c r="D10" s="108" t="s">
        <v>102</v>
      </c>
      <c r="E10" s="108">
        <v>12</v>
      </c>
      <c r="F10" s="108">
        <v>1</v>
      </c>
      <c r="I10" s="111"/>
      <c r="J10" s="111"/>
      <c r="K10" s="120">
        <v>45939</v>
      </c>
      <c r="L10" s="120">
        <v>45944</v>
      </c>
      <c r="M10" s="120">
        <v>45610</v>
      </c>
      <c r="N10" s="120">
        <v>45615</v>
      </c>
    </row>
    <row r="11" spans="1:15">
      <c r="A11" s="106" t="s">
        <v>103</v>
      </c>
      <c r="B11" s="107">
        <v>12</v>
      </c>
      <c r="C11" s="108" t="s">
        <v>104</v>
      </c>
      <c r="D11" s="108" t="s">
        <v>105</v>
      </c>
      <c r="E11" s="108">
        <v>23</v>
      </c>
      <c r="F11" s="108">
        <v>1</v>
      </c>
      <c r="I11" s="111"/>
      <c r="J11" s="111"/>
      <c r="K11" s="120">
        <v>45946</v>
      </c>
      <c r="L11" s="120">
        <v>45949</v>
      </c>
      <c r="M11" s="120">
        <v>45617</v>
      </c>
      <c r="N11" s="120">
        <v>45620</v>
      </c>
    </row>
    <row r="12" spans="1:15" ht="34.5" customHeight="1">
      <c r="G12" s="113"/>
      <c r="K12" s="114" t="s">
        <v>106</v>
      </c>
      <c r="L12" s="115" t="s">
        <v>107</v>
      </c>
      <c r="N12" s="111"/>
      <c r="O12" s="111"/>
    </row>
    <row r="13" spans="1:15">
      <c r="A13" s="109" t="s">
        <v>108</v>
      </c>
      <c r="B13" s="107">
        <v>1</v>
      </c>
      <c r="G13" s="113"/>
      <c r="K13" s="116">
        <v>45929</v>
      </c>
      <c r="L13" s="117">
        <v>0.29166666666666669</v>
      </c>
      <c r="N13" s="111"/>
      <c r="O13" s="111"/>
    </row>
    <row r="14" spans="1:15">
      <c r="A14" s="109" t="s">
        <v>109</v>
      </c>
      <c r="B14" s="107">
        <v>2</v>
      </c>
      <c r="G14" s="113"/>
      <c r="K14" s="116">
        <v>45930</v>
      </c>
      <c r="L14" s="117">
        <v>0.30208333333333331</v>
      </c>
      <c r="N14" s="111"/>
      <c r="O14" s="111"/>
    </row>
    <row r="15" spans="1:15">
      <c r="A15" s="109" t="s">
        <v>110</v>
      </c>
      <c r="B15" s="107">
        <v>3</v>
      </c>
      <c r="G15" s="113"/>
      <c r="K15" s="116">
        <v>45931</v>
      </c>
      <c r="L15" s="117">
        <v>0.3125</v>
      </c>
      <c r="N15" s="111"/>
      <c r="O15" s="111"/>
    </row>
    <row r="16" spans="1:15">
      <c r="A16" s="109" t="s">
        <v>111</v>
      </c>
      <c r="B16" s="107">
        <v>4</v>
      </c>
      <c r="G16" s="113"/>
      <c r="K16" s="116">
        <v>45932</v>
      </c>
      <c r="L16" s="117">
        <v>0.32291666666666669</v>
      </c>
      <c r="N16" s="111"/>
      <c r="O16" s="111"/>
    </row>
    <row r="17" spans="1:15">
      <c r="A17" s="109" t="s">
        <v>112</v>
      </c>
      <c r="B17" s="107">
        <v>5</v>
      </c>
      <c r="G17" s="113"/>
      <c r="K17" s="116">
        <v>45933</v>
      </c>
      <c r="L17" s="117">
        <v>0.33333333333333298</v>
      </c>
      <c r="N17" s="111"/>
      <c r="O17" s="111"/>
    </row>
    <row r="18" spans="1:15">
      <c r="A18" s="109" t="s">
        <v>113</v>
      </c>
      <c r="B18" s="107">
        <v>6</v>
      </c>
      <c r="G18" s="113"/>
      <c r="K18" s="116">
        <v>45934</v>
      </c>
      <c r="L18" s="117">
        <v>0.34375</v>
      </c>
      <c r="N18" s="111"/>
      <c r="O18" s="111"/>
    </row>
    <row r="19" spans="1:15">
      <c r="A19" s="109" t="s">
        <v>114</v>
      </c>
      <c r="B19" s="107">
        <v>7</v>
      </c>
      <c r="G19" s="113"/>
      <c r="K19" s="116">
        <v>45935</v>
      </c>
      <c r="L19" s="117">
        <v>0.35416666666666702</v>
      </c>
    </row>
    <row r="20" spans="1:15">
      <c r="A20" s="109" t="s">
        <v>115</v>
      </c>
      <c r="B20" s="107">
        <v>8</v>
      </c>
      <c r="G20" s="113"/>
      <c r="K20" s="116">
        <v>45936</v>
      </c>
      <c r="L20" s="117">
        <v>0.36458333333333298</v>
      </c>
      <c r="N20" s="111"/>
      <c r="O20" s="111"/>
    </row>
    <row r="21" spans="1:15">
      <c r="A21" s="109" t="s">
        <v>116</v>
      </c>
      <c r="B21" s="107">
        <v>9</v>
      </c>
      <c r="G21" s="113"/>
      <c r="K21" s="116">
        <v>45937</v>
      </c>
      <c r="L21" s="117">
        <v>0.375</v>
      </c>
      <c r="N21" s="111"/>
      <c r="O21" s="111"/>
    </row>
    <row r="22" spans="1:15">
      <c r="A22" s="109" t="s">
        <v>117</v>
      </c>
      <c r="B22" s="107">
        <v>10</v>
      </c>
      <c r="G22" s="113"/>
      <c r="K22" s="116">
        <v>45938</v>
      </c>
      <c r="L22" s="117">
        <v>0.38541666666666702</v>
      </c>
      <c r="N22" s="111"/>
      <c r="O22" s="111"/>
    </row>
    <row r="23" spans="1:15">
      <c r="A23" s="109" t="s">
        <v>118</v>
      </c>
      <c r="B23" s="107">
        <v>11</v>
      </c>
      <c r="G23" s="113"/>
      <c r="K23" s="116">
        <v>45939</v>
      </c>
      <c r="L23" s="117">
        <v>0.39583333333333298</v>
      </c>
      <c r="N23" s="111"/>
      <c r="O23" s="111"/>
    </row>
    <row r="24" spans="1:15">
      <c r="A24" s="109" t="s">
        <v>119</v>
      </c>
      <c r="B24" s="107">
        <v>12</v>
      </c>
      <c r="G24" s="113"/>
      <c r="K24" s="116">
        <v>45940</v>
      </c>
      <c r="L24" s="117">
        <v>0.40625</v>
      </c>
      <c r="N24" s="111"/>
      <c r="O24" s="111"/>
    </row>
    <row r="25" spans="1:15">
      <c r="A25" s="109" t="s">
        <v>53</v>
      </c>
      <c r="B25" s="107">
        <v>13</v>
      </c>
      <c r="G25" s="113"/>
      <c r="K25" s="116">
        <v>45941</v>
      </c>
      <c r="L25" s="117">
        <v>0.41666666666666702</v>
      </c>
      <c r="N25" s="111"/>
      <c r="O25" s="111"/>
    </row>
    <row r="26" spans="1:15">
      <c r="A26" s="109" t="s">
        <v>120</v>
      </c>
      <c r="B26" s="107">
        <v>14</v>
      </c>
      <c r="G26" s="113"/>
      <c r="K26" s="116">
        <v>45942</v>
      </c>
      <c r="L26" s="117">
        <v>0.42708333333333398</v>
      </c>
      <c r="N26" s="111"/>
      <c r="O26" s="111"/>
    </row>
    <row r="27" spans="1:15">
      <c r="A27" s="109" t="s">
        <v>121</v>
      </c>
      <c r="B27" s="107">
        <v>15</v>
      </c>
      <c r="G27" s="113"/>
      <c r="K27" s="116">
        <v>45943</v>
      </c>
      <c r="L27" s="117">
        <v>0.4375</v>
      </c>
    </row>
    <row r="28" spans="1:15">
      <c r="A28" s="109" t="s">
        <v>122</v>
      </c>
      <c r="B28" s="107">
        <v>16</v>
      </c>
      <c r="G28" s="113"/>
      <c r="K28" s="116">
        <v>45944</v>
      </c>
      <c r="L28" s="117">
        <v>0.44791666666666702</v>
      </c>
    </row>
    <row r="29" spans="1:15">
      <c r="A29" s="109" t="s">
        <v>123</v>
      </c>
      <c r="B29" s="107">
        <v>17</v>
      </c>
      <c r="G29" s="113"/>
      <c r="K29" s="116">
        <v>45945</v>
      </c>
      <c r="L29" s="117">
        <v>0.45833333333333398</v>
      </c>
      <c r="N29" s="75"/>
      <c r="O29" s="111"/>
    </row>
    <row r="30" spans="1:15">
      <c r="A30" s="109" t="s">
        <v>124</v>
      </c>
      <c r="B30" s="107">
        <v>18</v>
      </c>
      <c r="G30" s="113"/>
      <c r="K30" s="116">
        <v>45946</v>
      </c>
      <c r="L30" s="117">
        <v>0.46875</v>
      </c>
      <c r="N30" s="75"/>
      <c r="O30" s="111"/>
    </row>
    <row r="31" spans="1:15">
      <c r="A31" s="109" t="s">
        <v>125</v>
      </c>
      <c r="B31" s="107">
        <v>19</v>
      </c>
      <c r="G31" s="113"/>
      <c r="K31" s="116">
        <v>45947</v>
      </c>
      <c r="L31" s="117">
        <v>0.47916666666666702</v>
      </c>
      <c r="N31" s="75"/>
      <c r="O31" s="75"/>
    </row>
    <row r="32" spans="1:15">
      <c r="A32" s="109" t="s">
        <v>126</v>
      </c>
      <c r="B32" s="107">
        <v>20</v>
      </c>
      <c r="G32" s="113"/>
      <c r="K32" s="116">
        <v>45948</v>
      </c>
      <c r="L32" s="117">
        <v>0.48958333333333398</v>
      </c>
      <c r="N32" s="75"/>
      <c r="O32" s="75"/>
    </row>
    <row r="33" spans="1:15">
      <c r="A33" s="109" t="s">
        <v>127</v>
      </c>
      <c r="B33" s="107">
        <v>21</v>
      </c>
      <c r="G33" s="113"/>
      <c r="K33" s="116">
        <v>45949</v>
      </c>
      <c r="L33" s="117">
        <v>0.5</v>
      </c>
    </row>
    <row r="34" spans="1:15">
      <c r="A34" s="109" t="s">
        <v>128</v>
      </c>
      <c r="B34" s="107">
        <v>22</v>
      </c>
      <c r="G34" s="113"/>
      <c r="K34" s="116">
        <v>45950</v>
      </c>
      <c r="L34" s="117">
        <v>0.51041666666666696</v>
      </c>
    </row>
    <row r="35" spans="1:15">
      <c r="A35" s="109" t="s">
        <v>129</v>
      </c>
      <c r="B35" s="107">
        <v>23</v>
      </c>
      <c r="G35" s="113"/>
      <c r="K35"/>
      <c r="L35" s="117">
        <v>0.52083333333333404</v>
      </c>
      <c r="N35" s="75"/>
      <c r="O35" s="111"/>
    </row>
    <row r="36" spans="1:15">
      <c r="A36" s="109" t="s">
        <v>130</v>
      </c>
      <c r="B36" s="107">
        <v>24</v>
      </c>
      <c r="G36" s="113"/>
      <c r="K36"/>
      <c r="L36" s="117">
        <v>0.53125</v>
      </c>
      <c r="N36" s="75"/>
      <c r="O36" s="111"/>
    </row>
    <row r="37" spans="1:15">
      <c r="A37" s="109" t="s">
        <v>131</v>
      </c>
      <c r="B37" s="107">
        <v>25</v>
      </c>
      <c r="G37" s="113"/>
      <c r="K37"/>
      <c r="L37" s="117">
        <v>0.54166666666666696</v>
      </c>
      <c r="N37" s="75"/>
      <c r="O37" s="111"/>
    </row>
    <row r="38" spans="1:15">
      <c r="A38" s="109" t="s">
        <v>132</v>
      </c>
      <c r="B38" s="107">
        <v>26</v>
      </c>
      <c r="G38" s="113"/>
      <c r="K38"/>
      <c r="L38" s="117">
        <v>0.55208333333333404</v>
      </c>
      <c r="N38" s="75"/>
      <c r="O38" s="111"/>
    </row>
    <row r="39" spans="1:15">
      <c r="A39" s="109" t="s">
        <v>133</v>
      </c>
      <c r="B39" s="107">
        <v>27</v>
      </c>
      <c r="G39" s="113"/>
      <c r="L39" s="117">
        <v>0.5625</v>
      </c>
    </row>
    <row r="40" spans="1:15">
      <c r="A40" s="109" t="s">
        <v>134</v>
      </c>
      <c r="B40" s="107">
        <v>28</v>
      </c>
      <c r="G40" s="113"/>
      <c r="L40" s="117">
        <v>0.57291666666666696</v>
      </c>
    </row>
    <row r="41" spans="1:15">
      <c r="A41" s="109" t="s">
        <v>135</v>
      </c>
      <c r="B41" s="107">
        <v>29</v>
      </c>
      <c r="G41" s="113"/>
      <c r="L41" s="117">
        <v>0.58333333333333404</v>
      </c>
    </row>
    <row r="42" spans="1:15">
      <c r="A42" s="109" t="s">
        <v>136</v>
      </c>
      <c r="B42" s="107">
        <v>30</v>
      </c>
      <c r="G42" s="113"/>
      <c r="L42" s="117">
        <v>0.59375</v>
      </c>
    </row>
    <row r="43" spans="1:15">
      <c r="A43" s="109" t="s">
        <v>137</v>
      </c>
      <c r="B43" s="107">
        <v>31</v>
      </c>
      <c r="G43" s="113"/>
      <c r="L43" s="117">
        <v>0.60416666666666696</v>
      </c>
    </row>
    <row r="44" spans="1:15">
      <c r="A44" s="109" t="s">
        <v>138</v>
      </c>
      <c r="B44" s="107">
        <v>32</v>
      </c>
      <c r="G44" s="113"/>
      <c r="L44" s="117">
        <v>0.61458333333333404</v>
      </c>
    </row>
    <row r="45" spans="1:15">
      <c r="A45" s="109" t="s">
        <v>139</v>
      </c>
      <c r="B45" s="107">
        <v>33</v>
      </c>
      <c r="G45" s="113"/>
      <c r="L45" s="117">
        <v>0.625000000000001</v>
      </c>
    </row>
    <row r="46" spans="1:15">
      <c r="A46" s="109" t="s">
        <v>140</v>
      </c>
      <c r="B46" s="107">
        <v>34</v>
      </c>
      <c r="G46" s="113"/>
      <c r="L46" s="117">
        <v>0.63541666666666696</v>
      </c>
    </row>
    <row r="47" spans="1:15">
      <c r="A47" s="109" t="s">
        <v>141</v>
      </c>
      <c r="B47" s="107">
        <v>35</v>
      </c>
      <c r="G47" s="113"/>
      <c r="L47" s="117">
        <v>0.64583333333333404</v>
      </c>
    </row>
    <row r="48" spans="1:15">
      <c r="A48" s="109" t="s">
        <v>142</v>
      </c>
      <c r="B48" s="107">
        <v>36</v>
      </c>
      <c r="L48" s="117">
        <v>0.656250000000001</v>
      </c>
    </row>
    <row r="49" spans="1:12">
      <c r="A49" s="109" t="s">
        <v>143</v>
      </c>
      <c r="B49" s="107">
        <v>37</v>
      </c>
      <c r="L49" s="117">
        <v>0.66666666666666696</v>
      </c>
    </row>
    <row r="50" spans="1:12">
      <c r="A50" s="109" t="s">
        <v>144</v>
      </c>
      <c r="B50" s="107">
        <v>38</v>
      </c>
      <c r="L50" s="117">
        <v>0.67708333333333404</v>
      </c>
    </row>
    <row r="51" spans="1:12">
      <c r="A51" s="109" t="s">
        <v>145</v>
      </c>
      <c r="B51" s="107">
        <v>39</v>
      </c>
      <c r="L51" s="117">
        <v>0.687500000000001</v>
      </c>
    </row>
    <row r="52" spans="1:12">
      <c r="A52" s="109" t="s">
        <v>146</v>
      </c>
      <c r="B52" s="107">
        <v>40</v>
      </c>
      <c r="L52" s="117">
        <v>0.69791666666666696</v>
      </c>
    </row>
    <row r="53" spans="1:12">
      <c r="A53" s="109" t="s">
        <v>147</v>
      </c>
      <c r="B53" s="107">
        <v>41</v>
      </c>
      <c r="L53" s="117">
        <v>0.70833333333333404</v>
      </c>
    </row>
    <row r="54" spans="1:12">
      <c r="A54" s="109" t="s">
        <v>148</v>
      </c>
      <c r="B54" s="107">
        <v>42</v>
      </c>
      <c r="L54" s="117">
        <v>0.718750000000001</v>
      </c>
    </row>
    <row r="55" spans="1:12">
      <c r="A55" s="109" t="s">
        <v>149</v>
      </c>
      <c r="B55" s="107">
        <v>43</v>
      </c>
      <c r="L55" s="117">
        <v>0.72916666666666696</v>
      </c>
    </row>
    <row r="56" spans="1:12">
      <c r="A56" s="109" t="s">
        <v>150</v>
      </c>
      <c r="B56" s="107">
        <v>44</v>
      </c>
      <c r="L56" s="117">
        <v>0.73958333333333404</v>
      </c>
    </row>
    <row r="57" spans="1:12">
      <c r="A57" s="109" t="s">
        <v>151</v>
      </c>
      <c r="B57" s="107">
        <v>45</v>
      </c>
      <c r="L57" s="117">
        <v>0.750000000000001</v>
      </c>
    </row>
    <row r="58" spans="1:12">
      <c r="A58" s="109" t="s">
        <v>152</v>
      </c>
      <c r="B58" s="107">
        <v>46</v>
      </c>
      <c r="L58" s="117">
        <v>0.76041666666666696</v>
      </c>
    </row>
    <row r="59" spans="1:12">
      <c r="A59" s="109" t="s">
        <v>153</v>
      </c>
      <c r="B59" s="107">
        <v>47</v>
      </c>
      <c r="L59" s="117">
        <v>0.77083333333333404</v>
      </c>
    </row>
    <row r="60" spans="1:12">
      <c r="L60" s="117">
        <v>0.781250000000001</v>
      </c>
    </row>
    <row r="61" spans="1:12">
      <c r="A61" s="118"/>
      <c r="L61" s="117">
        <v>0.79166666666666796</v>
      </c>
    </row>
    <row r="62" spans="1:12">
      <c r="A62" s="118"/>
      <c r="L62" s="117">
        <v>0.80208333333333404</v>
      </c>
    </row>
    <row r="63" spans="1:12">
      <c r="A63" s="118"/>
      <c r="L63" s="117">
        <v>0.812500000000001</v>
      </c>
    </row>
    <row r="64" spans="1:12">
      <c r="A64" s="118"/>
      <c r="L64" s="117">
        <v>0.82291666666666796</v>
      </c>
    </row>
    <row r="65" spans="1:12">
      <c r="A65" s="118"/>
      <c r="L65" s="117">
        <v>0.83333333333333404</v>
      </c>
    </row>
    <row r="66" spans="1:12">
      <c r="L66" s="117">
        <v>0.843750000000001</v>
      </c>
    </row>
    <row r="67" spans="1:12">
      <c r="L67" s="117">
        <v>0.85416666666666796</v>
      </c>
    </row>
    <row r="68" spans="1:12">
      <c r="L68" s="117">
        <v>0.86458333333333404</v>
      </c>
    </row>
    <row r="69" spans="1:12">
      <c r="L69" s="117">
        <v>0.875000000000001</v>
      </c>
    </row>
  </sheetData>
  <sheetProtection password="CC5B" sheet="1" selectLockedCells="1" selectUnlockedCells="1"/>
  <mergeCells count="7">
    <mergeCell ref="H1:H2"/>
    <mergeCell ref="A1:A2"/>
    <mergeCell ref="B1:B2"/>
    <mergeCell ref="C1:C2"/>
    <mergeCell ref="D1:D2"/>
    <mergeCell ref="E1:E2"/>
    <mergeCell ref="F1:F2"/>
  </mergeCells>
  <phoneticPr fontId="13"/>
  <pageMargins left="0.78700000000000003" right="0.78700000000000003" top="0.98399999999999999" bottom="0.98399999999999999" header="0.51200000000000001" footer="0.51200000000000001"/>
  <pageSetup paperSize="9" scale="57" orientation="portrait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工具取扱書_様式2 (記入例)</vt:lpstr>
      <vt:lpstr>工具取扱書_様式2</vt:lpstr>
      <vt:lpstr>職種別搬入出日時一覧表</vt:lpstr>
      <vt:lpstr>　</vt:lpstr>
      <vt:lpstr>職種別搬入出日時一覧表!Print_Area</vt:lpstr>
    </vt:vector>
  </TitlesOfParts>
  <Company>中央職業能力開発協会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shn013</dc:creator>
  <cp:lastModifiedBy>shn008</cp:lastModifiedBy>
  <cp:lastPrinted>2025-08-28T10:38:15Z</cp:lastPrinted>
  <dcterms:created xsi:type="dcterms:W3CDTF">2024-09-12T07:31:53Z</dcterms:created>
  <dcterms:modified xsi:type="dcterms:W3CDTF">2025-09-01T09:33:58Z</dcterms:modified>
</cp:coreProperties>
</file>